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3" i="6"/>
  <c r="D4" i="6" l="1"/>
  <c r="D5" i="6"/>
  <c r="D6" i="6"/>
  <c r="D7" i="6"/>
  <c r="D3" i="6"/>
  <c r="L6" i="1" l="1"/>
  <c r="L5" i="1"/>
  <c r="L4" i="1"/>
  <c r="L10" i="1" l="1"/>
  <c r="J35" i="1" l="1"/>
  <c r="H35" i="1"/>
  <c r="F35" i="1"/>
  <c r="D35" i="1"/>
  <c r="B35" i="1"/>
  <c r="L34" i="1"/>
  <c r="L33" i="1"/>
  <c r="J31" i="1"/>
  <c r="H31" i="1"/>
  <c r="F31" i="1"/>
  <c r="D31" i="1"/>
  <c r="B31" i="1"/>
  <c r="L30" i="1"/>
  <c r="L29" i="1"/>
  <c r="L28" i="1"/>
  <c r="L27" i="1"/>
  <c r="L26" i="1"/>
  <c r="J24" i="1"/>
  <c r="H24" i="1"/>
  <c r="F24" i="1"/>
  <c r="D24" i="1"/>
  <c r="B24" i="1"/>
  <c r="L23" i="1"/>
  <c r="L22" i="1"/>
  <c r="L21" i="1"/>
  <c r="L20" i="1"/>
  <c r="J18" i="1"/>
  <c r="H18" i="1"/>
  <c r="F18" i="1"/>
  <c r="D18" i="1"/>
  <c r="B18" i="1"/>
  <c r="L17" i="1"/>
  <c r="L16" i="1"/>
  <c r="L15" i="1"/>
  <c r="L14" i="1"/>
  <c r="L13" i="1"/>
  <c r="L12" i="1"/>
  <c r="L11" i="1"/>
  <c r="L9" i="1"/>
  <c r="J7" i="1"/>
  <c r="H7" i="1"/>
  <c r="F7" i="1"/>
  <c r="D7" i="1"/>
  <c r="B7" i="1"/>
  <c r="K27" i="1" l="1"/>
  <c r="K26" i="1"/>
  <c r="K30" i="1"/>
  <c r="K29" i="1"/>
  <c r="K28" i="1"/>
  <c r="C15" i="1"/>
  <c r="C16" i="1"/>
  <c r="C14" i="1"/>
  <c r="C13" i="1"/>
  <c r="C12" i="1"/>
  <c r="C11" i="1"/>
  <c r="C10" i="1"/>
  <c r="C17" i="1"/>
  <c r="C9" i="1"/>
  <c r="C34" i="1"/>
  <c r="C33" i="1"/>
  <c r="C21" i="1"/>
  <c r="C20" i="1"/>
  <c r="C23" i="1"/>
  <c r="C22" i="1"/>
  <c r="G13" i="1"/>
  <c r="G12" i="1"/>
  <c r="G16" i="1"/>
  <c r="G11" i="1"/>
  <c r="G10" i="1"/>
  <c r="G17" i="1"/>
  <c r="G9" i="1"/>
  <c r="G14" i="1"/>
  <c r="G15" i="1"/>
  <c r="L7" i="1"/>
  <c r="C4" i="1"/>
  <c r="C6" i="1"/>
  <c r="C5" i="1"/>
  <c r="I12" i="1"/>
  <c r="I15" i="1"/>
  <c r="I11" i="1"/>
  <c r="I10" i="1"/>
  <c r="I17" i="1"/>
  <c r="I9" i="1"/>
  <c r="I13" i="1"/>
  <c r="I16" i="1"/>
  <c r="I14" i="1"/>
  <c r="G21" i="1"/>
  <c r="G20" i="1"/>
  <c r="G23" i="1"/>
  <c r="G22" i="1"/>
  <c r="C30" i="1"/>
  <c r="C29" i="1"/>
  <c r="C26" i="1"/>
  <c r="C28" i="1"/>
  <c r="C27" i="1"/>
  <c r="E34" i="1"/>
  <c r="E33" i="1"/>
  <c r="E35" i="1" s="1"/>
  <c r="K5" i="1"/>
  <c r="K4" i="1"/>
  <c r="K6" i="1"/>
  <c r="K7" i="1" s="1"/>
  <c r="K11" i="1"/>
  <c r="K10" i="1"/>
  <c r="K17" i="1"/>
  <c r="K9" i="1"/>
  <c r="K12" i="1"/>
  <c r="K16" i="1"/>
  <c r="K14" i="1"/>
  <c r="K15" i="1"/>
  <c r="K13" i="1"/>
  <c r="E26" i="1"/>
  <c r="E29" i="1"/>
  <c r="E30" i="1"/>
  <c r="E28" i="1"/>
  <c r="E27" i="1"/>
  <c r="G33" i="1"/>
  <c r="G34" i="1"/>
  <c r="G35" i="1" s="1"/>
  <c r="E23" i="1"/>
  <c r="E22" i="1"/>
  <c r="E21" i="1"/>
  <c r="E20" i="1"/>
  <c r="G6" i="1"/>
  <c r="G4" i="1"/>
  <c r="G5" i="1"/>
  <c r="K21" i="1"/>
  <c r="K20" i="1"/>
  <c r="K24" i="1" s="1"/>
  <c r="K23" i="1"/>
  <c r="K22" i="1"/>
  <c r="G29" i="1"/>
  <c r="G28" i="1"/>
  <c r="G27" i="1"/>
  <c r="G26" i="1"/>
  <c r="G30" i="1"/>
  <c r="I34" i="1"/>
  <c r="I33" i="1"/>
  <c r="E14" i="1"/>
  <c r="E13" i="1"/>
  <c r="E12" i="1"/>
  <c r="E17" i="1"/>
  <c r="E11" i="1"/>
  <c r="E9" i="1"/>
  <c r="E10" i="1"/>
  <c r="E16" i="1"/>
  <c r="E15" i="1"/>
  <c r="E6" i="1"/>
  <c r="E5" i="1"/>
  <c r="E7" i="1" s="1"/>
  <c r="E4" i="1"/>
  <c r="I20" i="1"/>
  <c r="I23" i="1"/>
  <c r="I22" i="1"/>
  <c r="I21" i="1"/>
  <c r="I6" i="1"/>
  <c r="I5" i="1"/>
  <c r="I4" i="1"/>
  <c r="I7" i="1" s="1"/>
  <c r="I30" i="1"/>
  <c r="I29" i="1"/>
  <c r="I27" i="1"/>
  <c r="I28" i="1"/>
  <c r="I26" i="1"/>
  <c r="K34" i="1"/>
  <c r="K33" i="1"/>
  <c r="K35" i="1" s="1"/>
  <c r="L31" i="1"/>
  <c r="L35" i="1"/>
  <c r="L24" i="1"/>
  <c r="L18" i="1"/>
  <c r="I24" i="1" l="1"/>
  <c r="C31" i="1"/>
  <c r="I18" i="1"/>
  <c r="C7" i="1"/>
  <c r="C35" i="1"/>
  <c r="E18" i="1"/>
  <c r="I31" i="1"/>
  <c r="G7" i="1"/>
  <c r="C18" i="1"/>
  <c r="K18" i="1"/>
  <c r="K31" i="1"/>
  <c r="G31" i="1"/>
  <c r="E31" i="1"/>
  <c r="G24" i="1"/>
  <c r="G18" i="1"/>
  <c r="C24" i="1"/>
  <c r="I35" i="1"/>
  <c r="E24" i="1"/>
</calcChain>
</file>

<file path=xl/sharedStrings.xml><?xml version="1.0" encoding="utf-8"?>
<sst xmlns="http://schemas.openxmlformats.org/spreadsheetml/2006/main" count="437" uniqueCount="89">
  <si>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</si>
  <si>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</si>
  <si>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</si>
  <si>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</si>
  <si>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</si>
  <si>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</si>
  <si>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</si>
  <si>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</si>
  <si>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</si>
  <si>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</si>
  <si>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</si>
  <si>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</si>
  <si>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</si>
  <si>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</si>
  <si>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</si>
  <si>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</si>
  <si>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</si>
  <si>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</si>
  <si>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</si>
  <si>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</si>
  <si>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</si>
  <si>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</si>
  <si>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</si>
  <si>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</si>
  <si>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</si>
  <si>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</si>
  <si>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</si>
  <si>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</si>
  <si>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</si>
  <si>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</si>
  <si>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</si>
  <si>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</si>
  <si>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</si>
  <si>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</si>
  <si>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</si>
  <si>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</si>
  <si>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Total Attempts</t>
  </si>
  <si>
    <t>Success Rate</t>
  </si>
  <si>
    <t>Course</t>
  </si>
  <si>
    <t>BUS-109 : Elementary Accounting</t>
  </si>
  <si>
    <t>BUS-120 : Financial Accounting</t>
  </si>
  <si>
    <t>BUS-121 : Managerial Accounting</t>
  </si>
  <si>
    <t>BUS-122 : Intermediate Accounting</t>
  </si>
  <si>
    <t>BUS-124 : Auditing</t>
  </si>
  <si>
    <t>BUS-129 : Payroll Accounting &amp; Taxes</t>
  </si>
  <si>
    <t>BUS-150 : Individual Income Tax Acctg</t>
  </si>
  <si>
    <t>BUS-162 : Analysis Financial Statements</t>
  </si>
  <si>
    <t>On-Campus</t>
  </si>
  <si>
    <t>Less Than 50% Online</t>
  </si>
  <si>
    <t>100% Online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</si>
  <si>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</si>
  <si>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</si>
  <si>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</si>
  <si>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</si>
  <si>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</si>
  <si>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</si>
  <si>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</si>
  <si>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</si>
  <si>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</si>
  <si>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</si>
  <si>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</si>
  <si>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</si>
  <si>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</si>
  <si>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</si>
  <si>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</si>
  <si>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</si>
  <si>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</si>
  <si>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</si>
  <si>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</si>
  <si>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</si>
  <si>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</si>
  <si>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</si>
  <si>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</si>
  <si>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Business (Accounting Only)
Student Characteristics</t>
  </si>
  <si>
    <t>Business (Accounting Only)
Success and Retention Rates by Course</t>
  </si>
  <si>
    <t>Business (Accounting Only)</t>
  </si>
  <si>
    <t>Educational Goal</t>
  </si>
  <si>
    <t>Awards</t>
  </si>
  <si>
    <t>Retained</t>
  </si>
  <si>
    <t>Retention Rate</t>
  </si>
  <si>
    <t>Successful</t>
  </si>
  <si>
    <t>Course GPA</t>
  </si>
  <si>
    <t>Business (Accounting Only)
Success and Retention Rates by Location</t>
  </si>
  <si>
    <t>Business (Accounting Only)
Success and Retention Rates by Gender</t>
  </si>
  <si>
    <t>Business (Accounting Only)
Success and Retention Rates by Race/Ethnicity</t>
  </si>
  <si>
    <t>Business (Accounting Only)
Productivity</t>
  </si>
  <si>
    <t>Business (Accounting Only)
Certificates and Degrees Awarded by Academic Year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</si>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</sst>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" fontId="0" fillId="0" borderId="2" xfId="0" quotePrefix="1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9" fontId="0" fillId="0" borderId="2" xfId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quotePrefix="1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Layout" zoomScaleNormal="100" workbookViewId="0">
      <selection activeCell="F5" sqref="F5"/>
    </sheetView>
  </sheetViews>
  <sheetFormatPr defaultRowHeight="15" x14ac:dyDescent="0.25"/>
  <cols>
    <col min="1" max="1" width="30" customWidth="1"/>
    <col min="2" max="12" width="8.28515625" customWidth="1"/>
  </cols>
  <sheetData>
    <row r="1" spans="1:12" x14ac:dyDescent="0.25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0" x14ac:dyDescent="0.25">
      <c r="A3" s="26" t="s">
        <v>0</v>
      </c>
      <c r="B3" s="52" t="s">
        <v>1</v>
      </c>
      <c r="C3" s="52"/>
      <c r="D3" s="52" t="s">
        <v>2</v>
      </c>
      <c r="E3" s="52"/>
      <c r="F3" s="52" t="s">
        <v>3</v>
      </c>
      <c r="G3" s="52"/>
      <c r="H3" s="52" t="s">
        <v>4</v>
      </c>
      <c r="I3" s="52"/>
      <c r="J3" s="52" t="s">
        <v>5</v>
      </c>
      <c r="K3" s="52"/>
      <c r="L3" s="27" t="s">
        <v>6</v>
      </c>
    </row>
    <row r="4" spans="1:12" x14ac:dyDescent="0.25">
      <c r="A4" s="28" t="s">
        <v>7</v>
      </c>
      <c r="B4" s="10">
        <v>192</v>
      </c>
      <c r="C4" s="29">
        <f>IFERROR(B4/B7,"--")</f>
        <v>0.50130548302872058</v>
      </c>
      <c r="D4" s="10">
        <v>182</v>
      </c>
      <c r="E4" s="29">
        <f>IFERROR(D4/D7,"--")</f>
        <v>0.47272727272727272</v>
      </c>
      <c r="F4" s="10">
        <v>194</v>
      </c>
      <c r="G4" s="29">
        <f>IFERROR(F4/F7,"--")</f>
        <v>0.53150684931506853</v>
      </c>
      <c r="H4" s="10">
        <v>196</v>
      </c>
      <c r="I4" s="29">
        <f>IFERROR(H4/H7,"--")</f>
        <v>0.48756218905472637</v>
      </c>
      <c r="J4" s="10">
        <v>197</v>
      </c>
      <c r="K4" s="29">
        <f>IFERROR(J4/J7,"--")</f>
        <v>0.51168831168831164</v>
      </c>
      <c r="L4" s="29">
        <f>(J4-B4)/B4</f>
        <v>2.6041666666666668E-2</v>
      </c>
    </row>
    <row r="5" spans="1:12" x14ac:dyDescent="0.25">
      <c r="A5" s="28" t="s">
        <v>8</v>
      </c>
      <c r="B5" s="10">
        <v>186</v>
      </c>
      <c r="C5" s="29">
        <f>IFERROR(B5/B7,"--")</f>
        <v>0.48563968668407309</v>
      </c>
      <c r="D5" s="10">
        <v>200</v>
      </c>
      <c r="E5" s="29">
        <f>IFERROR(D5/D7,"--")</f>
        <v>0.51948051948051943</v>
      </c>
      <c r="F5" s="10">
        <v>170</v>
      </c>
      <c r="G5" s="29">
        <f>IFERROR(F5/F7,"--")</f>
        <v>0.46575342465753422</v>
      </c>
      <c r="H5" s="10">
        <v>202</v>
      </c>
      <c r="I5" s="29">
        <f>IFERROR(H5/H7,"--")</f>
        <v>0.50248756218905477</v>
      </c>
      <c r="J5" s="10">
        <v>185</v>
      </c>
      <c r="K5" s="29">
        <f>IFERROR(J5/J7,"--")</f>
        <v>0.48051948051948051</v>
      </c>
      <c r="L5" s="29">
        <f>(J5-B5)/B5</f>
        <v>-5.3763440860215058E-3</v>
      </c>
    </row>
    <row r="6" spans="1:12" x14ac:dyDescent="0.25">
      <c r="A6" s="28" t="s">
        <v>9</v>
      </c>
      <c r="B6" s="10">
        <v>5</v>
      </c>
      <c r="C6" s="29">
        <f>IFERROR(B6/B7,"--")</f>
        <v>1.3054830287206266E-2</v>
      </c>
      <c r="D6" s="10">
        <v>3</v>
      </c>
      <c r="E6" s="29">
        <f>IFERROR(D6/D7,"--")</f>
        <v>7.7922077922077922E-3</v>
      </c>
      <c r="F6" s="10">
        <v>1</v>
      </c>
      <c r="G6" s="29">
        <f>IFERROR(F6/F7,"--")</f>
        <v>2.7397260273972603E-3</v>
      </c>
      <c r="H6" s="10">
        <v>4</v>
      </c>
      <c r="I6" s="29">
        <f>IFERROR(H6/H7,"--")</f>
        <v>9.9502487562189053E-3</v>
      </c>
      <c r="J6" s="10">
        <v>3</v>
      </c>
      <c r="K6" s="29">
        <f>IFERROR(J6/J7,"--")</f>
        <v>7.7922077922077922E-3</v>
      </c>
      <c r="L6" s="29">
        <f>(J6-B6)/B6</f>
        <v>-0.4</v>
      </c>
    </row>
    <row r="7" spans="1:12" x14ac:dyDescent="0.25">
      <c r="A7" s="30" t="s">
        <v>10</v>
      </c>
      <c r="B7" s="31">
        <f>SUM(B4:B6)</f>
        <v>383</v>
      </c>
      <c r="C7" s="32">
        <f>SUM(C4:C6)</f>
        <v>0.99999999999999989</v>
      </c>
      <c r="D7" s="31">
        <f t="shared" ref="D7:H7" si="0">SUM(D4:D6)</f>
        <v>385</v>
      </c>
      <c r="E7" s="32">
        <f>SUM(E4:E6)</f>
        <v>0.99999999999999989</v>
      </c>
      <c r="F7" s="31">
        <f t="shared" si="0"/>
        <v>365</v>
      </c>
      <c r="G7" s="32">
        <f>SUM(G4:G6)</f>
        <v>1</v>
      </c>
      <c r="H7" s="31">
        <f t="shared" si="0"/>
        <v>402</v>
      </c>
      <c r="I7" s="32">
        <f>SUM(I4:I6)</f>
        <v>1</v>
      </c>
      <c r="J7" s="31">
        <f>SUM(J4:J6)</f>
        <v>385</v>
      </c>
      <c r="K7" s="32">
        <f>SUM(K4:K6)</f>
        <v>0.99999999999999989</v>
      </c>
      <c r="L7" s="32">
        <f t="shared" ref="L7" si="1">(J7-B7)/B7</f>
        <v>5.2219321148825066E-3</v>
      </c>
    </row>
    <row r="8" spans="1:12" ht="30" x14ac:dyDescent="0.25">
      <c r="A8" s="26" t="s">
        <v>11</v>
      </c>
      <c r="B8" s="52" t="s">
        <v>1</v>
      </c>
      <c r="C8" s="52"/>
      <c r="D8" s="52" t="s">
        <v>2</v>
      </c>
      <c r="E8" s="52"/>
      <c r="F8" s="52" t="s">
        <v>3</v>
      </c>
      <c r="G8" s="52"/>
      <c r="H8" s="52" t="s">
        <v>4</v>
      </c>
      <c r="I8" s="52"/>
      <c r="J8" s="52" t="s">
        <v>5</v>
      </c>
      <c r="K8" s="52"/>
      <c r="L8" s="27" t="s">
        <v>6</v>
      </c>
    </row>
    <row r="9" spans="1:12" x14ac:dyDescent="0.25">
      <c r="A9" s="28" t="s">
        <v>12</v>
      </c>
      <c r="B9" s="10">
        <v>19</v>
      </c>
      <c r="C9" s="29">
        <f>IFERROR(B9/B18,"--")</f>
        <v>4.960835509138381E-2</v>
      </c>
      <c r="D9" s="10">
        <v>18</v>
      </c>
      <c r="E9" s="29">
        <f>IFERROR(D9/D18,"--")</f>
        <v>4.6753246753246755E-2</v>
      </c>
      <c r="F9" s="10">
        <v>13</v>
      </c>
      <c r="G9" s="29">
        <f>IFERROR(F9/F18,"--")</f>
        <v>3.5616438356164383E-2</v>
      </c>
      <c r="H9" s="10">
        <v>12</v>
      </c>
      <c r="I9" s="29">
        <f>IFERROR(H9/H18,"--")</f>
        <v>2.9850746268656716E-2</v>
      </c>
      <c r="J9" s="10">
        <v>19</v>
      </c>
      <c r="K9" s="29">
        <f>IFERROR(J9/J18,"--")</f>
        <v>4.9350649350649353E-2</v>
      </c>
      <c r="L9" s="29">
        <f t="shared" ref="L9:L18" si="2">(J9-B9)/B9</f>
        <v>0</v>
      </c>
    </row>
    <row r="10" spans="1:12" x14ac:dyDescent="0.25">
      <c r="A10" s="28" t="s">
        <v>13</v>
      </c>
      <c r="B10" s="10">
        <v>1</v>
      </c>
      <c r="C10" s="29">
        <f>IFERROR(B10/B18,"--")</f>
        <v>2.6109660574412533E-3</v>
      </c>
      <c r="D10" s="10">
        <v>0</v>
      </c>
      <c r="E10" s="29">
        <f>IFERROR(D10/D18,"--")</f>
        <v>0</v>
      </c>
      <c r="F10" s="10">
        <v>2</v>
      </c>
      <c r="G10" s="29">
        <f>IFERROR(F10/F18,"--")</f>
        <v>5.4794520547945206E-3</v>
      </c>
      <c r="H10" s="10">
        <v>2</v>
      </c>
      <c r="I10" s="29">
        <f>IFERROR(H10/H18,"--")</f>
        <v>4.9751243781094526E-3</v>
      </c>
      <c r="J10" s="10">
        <v>2</v>
      </c>
      <c r="K10" s="29">
        <f>IFERROR(J10/J18,"--")</f>
        <v>5.1948051948051948E-3</v>
      </c>
      <c r="L10" s="29">
        <f>(J10-B10)/B10</f>
        <v>1</v>
      </c>
    </row>
    <row r="11" spans="1:12" x14ac:dyDescent="0.25">
      <c r="A11" s="28" t="s">
        <v>15</v>
      </c>
      <c r="B11" s="10">
        <v>23</v>
      </c>
      <c r="C11" s="29">
        <f>IFERROR(B11/B18,"--")</f>
        <v>6.0052219321148827E-2</v>
      </c>
      <c r="D11" s="10">
        <v>23</v>
      </c>
      <c r="E11" s="29">
        <f>IFERROR(D11/D18,"--")</f>
        <v>5.9740259740259739E-2</v>
      </c>
      <c r="F11" s="10">
        <v>20</v>
      </c>
      <c r="G11" s="29">
        <f>IFERROR(F11/F18,"--")</f>
        <v>5.4794520547945202E-2</v>
      </c>
      <c r="H11" s="10">
        <v>25</v>
      </c>
      <c r="I11" s="29">
        <f>IFERROR(H11/H18,"--")</f>
        <v>6.2189054726368161E-2</v>
      </c>
      <c r="J11" s="10">
        <v>24</v>
      </c>
      <c r="K11" s="29">
        <f>IFERROR(J11/J18,"--")</f>
        <v>6.2337662337662338E-2</v>
      </c>
      <c r="L11" s="29">
        <f t="shared" si="2"/>
        <v>4.3478260869565216E-2</v>
      </c>
    </row>
    <row r="12" spans="1:12" x14ac:dyDescent="0.25">
      <c r="A12" s="28" t="s">
        <v>16</v>
      </c>
      <c r="B12" s="10">
        <v>10</v>
      </c>
      <c r="C12" s="29">
        <f>IFERROR(B12/B18,"--")</f>
        <v>2.6109660574412531E-2</v>
      </c>
      <c r="D12" s="10">
        <v>8</v>
      </c>
      <c r="E12" s="29">
        <f>IFERROR(D12/D18,"--")</f>
        <v>2.0779220779220779E-2</v>
      </c>
      <c r="F12" s="10">
        <v>14</v>
      </c>
      <c r="G12" s="29">
        <f>IFERROR(F12/F18,"--")</f>
        <v>3.8356164383561646E-2</v>
      </c>
      <c r="H12" s="10">
        <v>11</v>
      </c>
      <c r="I12" s="29">
        <f>IFERROR(H12/H18,"--")</f>
        <v>2.736318407960199E-2</v>
      </c>
      <c r="J12" s="10">
        <v>9</v>
      </c>
      <c r="K12" s="29">
        <f>IFERROR(J12/J18,"--")</f>
        <v>2.3376623376623377E-2</v>
      </c>
      <c r="L12" s="29">
        <f t="shared" si="2"/>
        <v>-0.1</v>
      </c>
    </row>
    <row r="13" spans="1:12" x14ac:dyDescent="0.25">
      <c r="A13" s="28" t="s">
        <v>17</v>
      </c>
      <c r="B13" s="10">
        <v>91</v>
      </c>
      <c r="C13" s="29">
        <f>IFERROR(B13/B18,"--")</f>
        <v>0.23759791122715404</v>
      </c>
      <c r="D13" s="10">
        <v>108</v>
      </c>
      <c r="E13" s="29">
        <f>IFERROR(D13/D18,"--")</f>
        <v>0.2805194805194805</v>
      </c>
      <c r="F13" s="10">
        <v>112</v>
      </c>
      <c r="G13" s="29">
        <f>IFERROR(F13/F18,"--")</f>
        <v>0.30684931506849317</v>
      </c>
      <c r="H13" s="10">
        <v>117</v>
      </c>
      <c r="I13" s="29">
        <f>IFERROR(H13/H18,"--")</f>
        <v>0.29104477611940299</v>
      </c>
      <c r="J13" s="10">
        <v>103</v>
      </c>
      <c r="K13" s="29">
        <f>IFERROR(J13/J18,"--")</f>
        <v>0.26753246753246751</v>
      </c>
      <c r="L13" s="29">
        <f t="shared" si="2"/>
        <v>0.13186813186813187</v>
      </c>
    </row>
    <row r="14" spans="1:12" x14ac:dyDescent="0.25">
      <c r="A14" s="28" t="s">
        <v>18</v>
      </c>
      <c r="B14" s="10">
        <v>2</v>
      </c>
      <c r="C14" s="29">
        <f>IFERROR(B14/B18,"--")</f>
        <v>5.2219321148825066E-3</v>
      </c>
      <c r="D14" s="10">
        <v>2</v>
      </c>
      <c r="E14" s="29">
        <f>IFERROR(D14/D18,"--")</f>
        <v>5.1948051948051948E-3</v>
      </c>
      <c r="F14" s="10">
        <v>2</v>
      </c>
      <c r="G14" s="29">
        <f>IFERROR(F14/F18,"--")</f>
        <v>5.4794520547945206E-3</v>
      </c>
      <c r="H14" s="10">
        <v>1</v>
      </c>
      <c r="I14" s="29">
        <f>IFERROR(H14/H18,"--")</f>
        <v>2.4875621890547263E-3</v>
      </c>
      <c r="J14" s="10">
        <v>0</v>
      </c>
      <c r="K14" s="29">
        <f>IFERROR(J14/J18,"--")</f>
        <v>0</v>
      </c>
      <c r="L14" s="29">
        <f t="shared" si="2"/>
        <v>-1</v>
      </c>
    </row>
    <row r="15" spans="1:12" x14ac:dyDescent="0.25">
      <c r="A15" s="28" t="s">
        <v>19</v>
      </c>
      <c r="B15" s="10">
        <v>190</v>
      </c>
      <c r="C15" s="29">
        <f>IFERROR(B15/B18,"--")</f>
        <v>0.4960835509138381</v>
      </c>
      <c r="D15" s="10">
        <v>184</v>
      </c>
      <c r="E15" s="29">
        <f>IFERROR(D15/D18,"--")</f>
        <v>0.47792207792207791</v>
      </c>
      <c r="F15" s="10">
        <v>172</v>
      </c>
      <c r="G15" s="29">
        <f>IFERROR(F15/F18,"--")</f>
        <v>0.47123287671232877</v>
      </c>
      <c r="H15" s="10">
        <v>188</v>
      </c>
      <c r="I15" s="29">
        <f>IFERROR(H15/H18,"--")</f>
        <v>0.46766169154228854</v>
      </c>
      <c r="J15" s="10">
        <v>194</v>
      </c>
      <c r="K15" s="29">
        <f>IFERROR(J15/J18,"--")</f>
        <v>0.50389610389610384</v>
      </c>
      <c r="L15" s="29">
        <f t="shared" si="2"/>
        <v>2.1052631578947368E-2</v>
      </c>
    </row>
    <row r="16" spans="1:12" x14ac:dyDescent="0.25">
      <c r="A16" s="28" t="s">
        <v>20</v>
      </c>
      <c r="B16" s="10">
        <v>28</v>
      </c>
      <c r="C16" s="29">
        <f>IFERROR(B16/B18,"--")</f>
        <v>7.3107049608355096E-2</v>
      </c>
      <c r="D16" s="10">
        <v>31</v>
      </c>
      <c r="E16" s="29">
        <f>IFERROR(D16/D18,"--")</f>
        <v>8.0519480519480519E-2</v>
      </c>
      <c r="F16" s="10">
        <v>26</v>
      </c>
      <c r="G16" s="29">
        <f>IFERROR(F16/F18,"--")</f>
        <v>7.1232876712328766E-2</v>
      </c>
      <c r="H16" s="10">
        <v>39</v>
      </c>
      <c r="I16" s="29">
        <f>IFERROR(H16/H18,"--")</f>
        <v>9.7014925373134331E-2</v>
      </c>
      <c r="J16" s="10">
        <v>25</v>
      </c>
      <c r="K16" s="29">
        <f>IFERROR(J16/J18,"--")</f>
        <v>6.4935064935064929E-2</v>
      </c>
      <c r="L16" s="29">
        <f t="shared" si="2"/>
        <v>-0.10714285714285714</v>
      </c>
    </row>
    <row r="17" spans="1:12" x14ac:dyDescent="0.25">
      <c r="A17" s="28" t="s">
        <v>21</v>
      </c>
      <c r="B17" s="10">
        <v>19</v>
      </c>
      <c r="C17" s="29">
        <f>IFERROR(B17/B18,"--")</f>
        <v>4.960835509138381E-2</v>
      </c>
      <c r="D17" s="10">
        <v>11</v>
      </c>
      <c r="E17" s="29">
        <f>IFERROR(D17/D18,"--")</f>
        <v>2.8571428571428571E-2</v>
      </c>
      <c r="F17" s="10">
        <v>4</v>
      </c>
      <c r="G17" s="29">
        <f>IFERROR(F17/F18,"--")</f>
        <v>1.0958904109589041E-2</v>
      </c>
      <c r="H17" s="10">
        <v>7</v>
      </c>
      <c r="I17" s="29">
        <f>IFERROR(H17/H18,"--")</f>
        <v>1.7412935323383085E-2</v>
      </c>
      <c r="J17" s="10">
        <v>9</v>
      </c>
      <c r="K17" s="29">
        <f>IFERROR(J17/J18,"--")</f>
        <v>2.3376623376623377E-2</v>
      </c>
      <c r="L17" s="29">
        <f t="shared" si="2"/>
        <v>-0.52631578947368418</v>
      </c>
    </row>
    <row r="18" spans="1:12" x14ac:dyDescent="0.25">
      <c r="A18" s="33" t="s">
        <v>10</v>
      </c>
      <c r="B18" s="31">
        <f>SUM(B9:B17)</f>
        <v>383</v>
      </c>
      <c r="C18" s="32">
        <f>SUM(C9:C17)</f>
        <v>1</v>
      </c>
      <c r="D18" s="31">
        <f t="shared" ref="D18:J18" si="3">SUM(D9:D17)</f>
        <v>385</v>
      </c>
      <c r="E18" s="32">
        <f>SUM(E9:E17)</f>
        <v>1</v>
      </c>
      <c r="F18" s="31">
        <f t="shared" si="3"/>
        <v>365</v>
      </c>
      <c r="G18" s="32">
        <f>SUM(G9:G17)</f>
        <v>1</v>
      </c>
      <c r="H18" s="31">
        <f t="shared" si="3"/>
        <v>402</v>
      </c>
      <c r="I18" s="32">
        <f>SUM(I9:I17)</f>
        <v>0.99999999999999989</v>
      </c>
      <c r="J18" s="31">
        <f t="shared" si="3"/>
        <v>385</v>
      </c>
      <c r="K18" s="32">
        <f>SUM(K9:K17)</f>
        <v>1</v>
      </c>
      <c r="L18" s="32">
        <f t="shared" si="2"/>
        <v>5.2219321148825066E-3</v>
      </c>
    </row>
    <row r="19" spans="1:12" ht="30" x14ac:dyDescent="0.25">
      <c r="A19" s="26" t="s">
        <v>22</v>
      </c>
      <c r="B19" s="52" t="s">
        <v>1</v>
      </c>
      <c r="C19" s="52"/>
      <c r="D19" s="52" t="s">
        <v>2</v>
      </c>
      <c r="E19" s="52"/>
      <c r="F19" s="52" t="s">
        <v>3</v>
      </c>
      <c r="G19" s="52"/>
      <c r="H19" s="52" t="s">
        <v>4</v>
      </c>
      <c r="I19" s="52"/>
      <c r="J19" s="52" t="s">
        <v>5</v>
      </c>
      <c r="K19" s="52"/>
      <c r="L19" s="27" t="s">
        <v>6</v>
      </c>
    </row>
    <row r="20" spans="1:12" x14ac:dyDescent="0.25">
      <c r="A20" s="28" t="s">
        <v>23</v>
      </c>
      <c r="B20" s="10">
        <v>57</v>
      </c>
      <c r="C20" s="29">
        <f>IFERROR(B20/B24,"--")</f>
        <v>0.14882506527415143</v>
      </c>
      <c r="D20" s="10">
        <v>54</v>
      </c>
      <c r="E20" s="29">
        <f>IFERROR(D20/D24,"--")</f>
        <v>0.14025974025974025</v>
      </c>
      <c r="F20" s="10">
        <v>56</v>
      </c>
      <c r="G20" s="29">
        <f>IFERROR(F20/F24,"--")</f>
        <v>0.15342465753424658</v>
      </c>
      <c r="H20" s="10">
        <v>51</v>
      </c>
      <c r="I20" s="29">
        <f>IFERROR(H20/H24,"--")</f>
        <v>0.12686567164179105</v>
      </c>
      <c r="J20" s="10">
        <v>61</v>
      </c>
      <c r="K20" s="29">
        <f>IFERROR(J20/J24,"--")</f>
        <v>0.15844155844155844</v>
      </c>
      <c r="L20" s="29">
        <f t="shared" ref="L20:L24" si="4">(J20-B20)/B20</f>
        <v>7.0175438596491224E-2</v>
      </c>
    </row>
    <row r="21" spans="1:12" x14ac:dyDescent="0.25">
      <c r="A21" s="28" t="s">
        <v>24</v>
      </c>
      <c r="B21" s="10">
        <v>169</v>
      </c>
      <c r="C21" s="29">
        <f>IFERROR(B21/B24,"--")</f>
        <v>0.44125326370757179</v>
      </c>
      <c r="D21" s="10">
        <v>175</v>
      </c>
      <c r="E21" s="29">
        <f>IFERROR(D21/D24,"--")</f>
        <v>0.45454545454545453</v>
      </c>
      <c r="F21" s="10">
        <v>159</v>
      </c>
      <c r="G21" s="29">
        <f>IFERROR(F21/F24,"--")</f>
        <v>0.43561643835616437</v>
      </c>
      <c r="H21" s="10">
        <v>183</v>
      </c>
      <c r="I21" s="29">
        <f>IFERROR(H21/H24,"--")</f>
        <v>0.45522388059701491</v>
      </c>
      <c r="J21" s="10">
        <v>179</v>
      </c>
      <c r="K21" s="29">
        <f>IFERROR(J21/J24,"--")</f>
        <v>0.46493506493506492</v>
      </c>
      <c r="L21" s="29">
        <f t="shared" si="4"/>
        <v>5.9171597633136092E-2</v>
      </c>
    </row>
    <row r="22" spans="1:12" x14ac:dyDescent="0.25">
      <c r="A22" s="28" t="s">
        <v>25</v>
      </c>
      <c r="B22" s="10">
        <v>109</v>
      </c>
      <c r="C22" s="29">
        <f>IFERROR(B22/B24,"--")</f>
        <v>0.28459530026109658</v>
      </c>
      <c r="D22" s="10">
        <v>107</v>
      </c>
      <c r="E22" s="29">
        <f>IFERROR(D22/D24,"--")</f>
        <v>0.2779220779220779</v>
      </c>
      <c r="F22" s="10">
        <v>109</v>
      </c>
      <c r="G22" s="29">
        <f>IFERROR(F22/F24,"--")</f>
        <v>0.29863013698630136</v>
      </c>
      <c r="H22" s="10">
        <v>129</v>
      </c>
      <c r="I22" s="29">
        <f>IFERROR(H22/H24,"--")</f>
        <v>0.32089552238805968</v>
      </c>
      <c r="J22" s="10">
        <v>101</v>
      </c>
      <c r="K22" s="29">
        <f>IFERROR(J22/J24,"--")</f>
        <v>0.26233766233766231</v>
      </c>
      <c r="L22" s="29">
        <f t="shared" si="4"/>
        <v>-7.3394495412844041E-2</v>
      </c>
    </row>
    <row r="23" spans="1:12" x14ac:dyDescent="0.25">
      <c r="A23" s="28" t="s">
        <v>26</v>
      </c>
      <c r="B23" s="10">
        <v>48</v>
      </c>
      <c r="C23" s="29">
        <f>IFERROR(B23/B24,"--")</f>
        <v>0.12532637075718014</v>
      </c>
      <c r="D23" s="10">
        <v>49</v>
      </c>
      <c r="E23" s="29">
        <f>IFERROR(D23/D24,"--")</f>
        <v>0.12727272727272726</v>
      </c>
      <c r="F23" s="10">
        <v>41</v>
      </c>
      <c r="G23" s="29">
        <f>IFERROR(F23/F24,"--")</f>
        <v>0.11232876712328767</v>
      </c>
      <c r="H23" s="10">
        <v>39</v>
      </c>
      <c r="I23" s="29">
        <f>IFERROR(H23/H24,"--")</f>
        <v>9.7014925373134331E-2</v>
      </c>
      <c r="J23" s="10">
        <v>44</v>
      </c>
      <c r="K23" s="29">
        <f>IFERROR(J23/J24,"--")</f>
        <v>0.11428571428571428</v>
      </c>
      <c r="L23" s="29">
        <f t="shared" si="4"/>
        <v>-8.3333333333333329E-2</v>
      </c>
    </row>
    <row r="24" spans="1:12" x14ac:dyDescent="0.25">
      <c r="A24" s="33" t="s">
        <v>10</v>
      </c>
      <c r="B24" s="31">
        <f>SUM(B20:B23)</f>
        <v>383</v>
      </c>
      <c r="C24" s="32">
        <f>SUM(C20:C23)</f>
        <v>0.99999999999999989</v>
      </c>
      <c r="D24" s="31">
        <f t="shared" ref="D24:J24" si="5">SUM(D20:D23)</f>
        <v>385</v>
      </c>
      <c r="E24" s="32">
        <f>SUM(E20:E23)</f>
        <v>1</v>
      </c>
      <c r="F24" s="31">
        <f t="shared" si="5"/>
        <v>365</v>
      </c>
      <c r="G24" s="32">
        <f>SUM(G20:G23)</f>
        <v>1</v>
      </c>
      <c r="H24" s="31">
        <f t="shared" si="5"/>
        <v>402</v>
      </c>
      <c r="I24" s="32">
        <f>SUM(I20:I23)</f>
        <v>1</v>
      </c>
      <c r="J24" s="31">
        <f t="shared" si="5"/>
        <v>385</v>
      </c>
      <c r="K24" s="32">
        <f>SUM(K20:K23)</f>
        <v>1</v>
      </c>
      <c r="L24" s="32">
        <f t="shared" si="4"/>
        <v>5.2219321148825066E-3</v>
      </c>
    </row>
    <row r="25" spans="1:12" ht="30" x14ac:dyDescent="0.25">
      <c r="A25" s="34" t="s">
        <v>76</v>
      </c>
      <c r="B25" s="52" t="s">
        <v>1</v>
      </c>
      <c r="C25" s="52"/>
      <c r="D25" s="52" t="s">
        <v>2</v>
      </c>
      <c r="E25" s="52"/>
      <c r="F25" s="52" t="s">
        <v>3</v>
      </c>
      <c r="G25" s="52"/>
      <c r="H25" s="52" t="s">
        <v>4</v>
      </c>
      <c r="I25" s="52"/>
      <c r="J25" s="52" t="s">
        <v>5</v>
      </c>
      <c r="K25" s="52"/>
      <c r="L25" s="27" t="s">
        <v>6</v>
      </c>
    </row>
    <row r="26" spans="1:12" x14ac:dyDescent="0.25">
      <c r="A26" s="28" t="s">
        <v>27</v>
      </c>
      <c r="B26" s="10">
        <v>181</v>
      </c>
      <c r="C26" s="29">
        <f>IFERROR(B26/B31,"--")</f>
        <v>0.47258485639686681</v>
      </c>
      <c r="D26" s="10">
        <v>179</v>
      </c>
      <c r="E26" s="29">
        <f>IFERROR(D26/D31,"--")</f>
        <v>0.46493506493506492</v>
      </c>
      <c r="F26" s="10">
        <v>186</v>
      </c>
      <c r="G26" s="29">
        <f>IFERROR(F26/F31,"--")</f>
        <v>0.50958904109589043</v>
      </c>
      <c r="H26" s="10">
        <v>209</v>
      </c>
      <c r="I26" s="29">
        <f>IFERROR(H26/H31,"--")</f>
        <v>0.51990049751243783</v>
      </c>
      <c r="J26" s="10">
        <v>233</v>
      </c>
      <c r="K26" s="29">
        <f>IFERROR(J26/J31,"--")</f>
        <v>0.60519480519480517</v>
      </c>
      <c r="L26" s="29">
        <f t="shared" ref="L26:L31" si="6">(J26-B26)/B26</f>
        <v>0.287292817679558</v>
      </c>
    </row>
    <row r="27" spans="1:12" x14ac:dyDescent="0.25">
      <c r="A27" s="28" t="s">
        <v>28</v>
      </c>
      <c r="B27" s="10">
        <v>56</v>
      </c>
      <c r="C27" s="29">
        <f>IFERROR(B27/B31,"--")</f>
        <v>0.14621409921671019</v>
      </c>
      <c r="D27" s="10">
        <v>66</v>
      </c>
      <c r="E27" s="29">
        <f>IFERROR(D27/D31,"--")</f>
        <v>0.17142857142857143</v>
      </c>
      <c r="F27" s="10">
        <v>63</v>
      </c>
      <c r="G27" s="29">
        <f>IFERROR(F27/F31,"--")</f>
        <v>0.17260273972602741</v>
      </c>
      <c r="H27" s="10">
        <v>71</v>
      </c>
      <c r="I27" s="29">
        <f>IFERROR(H27/H31,"--")</f>
        <v>0.17661691542288557</v>
      </c>
      <c r="J27" s="10">
        <v>61</v>
      </c>
      <c r="K27" s="29">
        <f>IFERROR(J27/J31,"--")</f>
        <v>0.15844155844155844</v>
      </c>
      <c r="L27" s="29">
        <f t="shared" si="6"/>
        <v>8.9285714285714288E-2</v>
      </c>
    </row>
    <row r="28" spans="1:12" x14ac:dyDescent="0.25">
      <c r="A28" s="28" t="s">
        <v>29</v>
      </c>
      <c r="B28" s="10">
        <v>42</v>
      </c>
      <c r="C28" s="29">
        <f>IFERROR(B28/B31,"--")</f>
        <v>0.10966057441253264</v>
      </c>
      <c r="D28" s="10">
        <v>60</v>
      </c>
      <c r="E28" s="29">
        <f>IFERROR(D28/D31,"--")</f>
        <v>0.15584415584415584</v>
      </c>
      <c r="F28" s="10">
        <v>51</v>
      </c>
      <c r="G28" s="29">
        <f>IFERROR(F28/F31,"--")</f>
        <v>0.13972602739726028</v>
      </c>
      <c r="H28" s="10">
        <v>53</v>
      </c>
      <c r="I28" s="29">
        <f>IFERROR(H28/H31,"--")</f>
        <v>0.13184079601990051</v>
      </c>
      <c r="J28" s="10">
        <v>48</v>
      </c>
      <c r="K28" s="29">
        <f>IFERROR(J28/J31,"--")</f>
        <v>0.12467532467532468</v>
      </c>
      <c r="L28" s="29">
        <f t="shared" si="6"/>
        <v>0.14285714285714285</v>
      </c>
    </row>
    <row r="29" spans="1:12" x14ac:dyDescent="0.25">
      <c r="A29" s="28" t="s">
        <v>30</v>
      </c>
      <c r="B29" s="10">
        <v>13</v>
      </c>
      <c r="C29" s="29">
        <f>IFERROR(B29/B31,"--")</f>
        <v>3.3942558746736295E-2</v>
      </c>
      <c r="D29" s="10">
        <v>8</v>
      </c>
      <c r="E29" s="29">
        <f>IFERROR(D29/D31,"--")</f>
        <v>2.0779220779220779E-2</v>
      </c>
      <c r="F29" s="10">
        <v>5</v>
      </c>
      <c r="G29" s="29">
        <f>IFERROR(F29/F31,"--")</f>
        <v>1.3698630136986301E-2</v>
      </c>
      <c r="H29" s="10">
        <v>11</v>
      </c>
      <c r="I29" s="29">
        <f>IFERROR(H29/H31,"--")</f>
        <v>2.736318407960199E-2</v>
      </c>
      <c r="J29" s="10">
        <v>7</v>
      </c>
      <c r="K29" s="29">
        <f>IFERROR(J29/J31,"--")</f>
        <v>1.8181818181818181E-2</v>
      </c>
      <c r="L29" s="29">
        <f t="shared" si="6"/>
        <v>-0.46153846153846156</v>
      </c>
    </row>
    <row r="30" spans="1:12" x14ac:dyDescent="0.25">
      <c r="A30" s="28" t="s">
        <v>31</v>
      </c>
      <c r="B30" s="10">
        <v>91</v>
      </c>
      <c r="C30" s="29">
        <f>IFERROR(B30/B31,"--")</f>
        <v>0.23759791122715404</v>
      </c>
      <c r="D30" s="10">
        <v>72</v>
      </c>
      <c r="E30" s="29">
        <f>IFERROR(D30/D31,"--")</f>
        <v>0.18701298701298702</v>
      </c>
      <c r="F30" s="10">
        <v>60</v>
      </c>
      <c r="G30" s="29">
        <f>IFERROR(F30/F31,"--")</f>
        <v>0.16438356164383561</v>
      </c>
      <c r="H30" s="10">
        <v>58</v>
      </c>
      <c r="I30" s="29">
        <f>IFERROR(H30/H31,"--")</f>
        <v>0.14427860696517414</v>
      </c>
      <c r="J30" s="10">
        <v>36</v>
      </c>
      <c r="K30" s="29">
        <f>IFERROR(J30/J31,"--")</f>
        <v>9.350649350649351E-2</v>
      </c>
      <c r="L30" s="29">
        <f t="shared" si="6"/>
        <v>-0.60439560439560436</v>
      </c>
    </row>
    <row r="31" spans="1:12" x14ac:dyDescent="0.25">
      <c r="A31" s="33" t="s">
        <v>10</v>
      </c>
      <c r="B31" s="31">
        <f t="shared" ref="B31:K31" si="7">SUM(B26:B30)</f>
        <v>383</v>
      </c>
      <c r="C31" s="32">
        <f t="shared" si="7"/>
        <v>1</v>
      </c>
      <c r="D31" s="31">
        <f t="shared" si="7"/>
        <v>385</v>
      </c>
      <c r="E31" s="32">
        <f t="shared" si="7"/>
        <v>1</v>
      </c>
      <c r="F31" s="31">
        <f t="shared" si="7"/>
        <v>365</v>
      </c>
      <c r="G31" s="32">
        <f t="shared" si="7"/>
        <v>1</v>
      </c>
      <c r="H31" s="31">
        <f t="shared" si="7"/>
        <v>402</v>
      </c>
      <c r="I31" s="32">
        <f t="shared" si="7"/>
        <v>1</v>
      </c>
      <c r="J31" s="31">
        <f t="shared" si="7"/>
        <v>385</v>
      </c>
      <c r="K31" s="32">
        <f t="shared" si="7"/>
        <v>1</v>
      </c>
      <c r="L31" s="32">
        <f t="shared" si="6"/>
        <v>5.2219321148825066E-3</v>
      </c>
    </row>
    <row r="32" spans="1:12" ht="30" x14ac:dyDescent="0.25">
      <c r="A32" s="26" t="s">
        <v>32</v>
      </c>
      <c r="B32" s="52" t="s">
        <v>1</v>
      </c>
      <c r="C32" s="52"/>
      <c r="D32" s="52" t="s">
        <v>2</v>
      </c>
      <c r="E32" s="52"/>
      <c r="F32" s="52" t="s">
        <v>3</v>
      </c>
      <c r="G32" s="52"/>
      <c r="H32" s="52" t="s">
        <v>4</v>
      </c>
      <c r="I32" s="52"/>
      <c r="J32" s="52" t="s">
        <v>5</v>
      </c>
      <c r="K32" s="52"/>
      <c r="L32" s="27" t="s">
        <v>6</v>
      </c>
    </row>
    <row r="33" spans="1:12" ht="30" x14ac:dyDescent="0.25">
      <c r="A33" s="35" t="s">
        <v>88</v>
      </c>
      <c r="B33" s="10">
        <v>269</v>
      </c>
      <c r="C33" s="29">
        <f>IFERROR(B33/B35,"--")</f>
        <v>0.70234986945169708</v>
      </c>
      <c r="D33" s="10">
        <v>251</v>
      </c>
      <c r="E33" s="29">
        <f>IFERROR(D33/D35,"--")</f>
        <v>0.65194805194805194</v>
      </c>
      <c r="F33" s="10">
        <v>237</v>
      </c>
      <c r="G33" s="29">
        <f>IFERROR(F33/F35,"--")</f>
        <v>0.64931506849315068</v>
      </c>
      <c r="H33" s="10">
        <v>252</v>
      </c>
      <c r="I33" s="29">
        <f>IFERROR(H33/H35,"--")</f>
        <v>0.62686567164179108</v>
      </c>
      <c r="J33" s="10">
        <v>236</v>
      </c>
      <c r="K33" s="29">
        <f>IFERROR(J33/J35,"--")</f>
        <v>0.61298701298701297</v>
      </c>
      <c r="L33" s="29">
        <f t="shared" ref="L33:L35" si="8">(J33-B33)/B33</f>
        <v>-0.12267657992565056</v>
      </c>
    </row>
    <row r="34" spans="1:12" x14ac:dyDescent="0.25">
      <c r="A34" s="28" t="s">
        <v>33</v>
      </c>
      <c r="B34" s="10">
        <v>114</v>
      </c>
      <c r="C34" s="29">
        <f>IFERROR(B34/B35,"--")</f>
        <v>0.29765013054830286</v>
      </c>
      <c r="D34" s="10">
        <v>134</v>
      </c>
      <c r="E34" s="29">
        <f>IFERROR(D34/D35,"--")</f>
        <v>0.34805194805194806</v>
      </c>
      <c r="F34" s="10">
        <v>128</v>
      </c>
      <c r="G34" s="29">
        <f>IFERROR(F34/F35,"--")</f>
        <v>0.35068493150684932</v>
      </c>
      <c r="H34" s="10">
        <v>150</v>
      </c>
      <c r="I34" s="29">
        <f>IFERROR(H34/H35,"--")</f>
        <v>0.37313432835820898</v>
      </c>
      <c r="J34" s="10">
        <v>149</v>
      </c>
      <c r="K34" s="29">
        <f>IFERROR(J34/J35,"--")</f>
        <v>0.38701298701298703</v>
      </c>
      <c r="L34" s="29">
        <f t="shared" si="8"/>
        <v>0.30701754385964913</v>
      </c>
    </row>
    <row r="35" spans="1:12" x14ac:dyDescent="0.25">
      <c r="A35" s="33" t="s">
        <v>10</v>
      </c>
      <c r="B35" s="31">
        <f>SUM(B33:B34)</f>
        <v>383</v>
      </c>
      <c r="C35" s="32">
        <f>SUM(C33:C34)</f>
        <v>1</v>
      </c>
      <c r="D35" s="31">
        <f t="shared" ref="D35:J35" si="9">SUM(D33:D34)</f>
        <v>385</v>
      </c>
      <c r="E35" s="32">
        <f>SUM(E33:E34)</f>
        <v>1</v>
      </c>
      <c r="F35" s="31">
        <f t="shared" si="9"/>
        <v>365</v>
      </c>
      <c r="G35" s="32">
        <f>SUM(G33:G34)</f>
        <v>1</v>
      </c>
      <c r="H35" s="31">
        <f t="shared" si="9"/>
        <v>402</v>
      </c>
      <c r="I35" s="32">
        <f>SUM(I33:I34)</f>
        <v>1</v>
      </c>
      <c r="J35" s="31">
        <f t="shared" si="9"/>
        <v>385</v>
      </c>
      <c r="K35" s="32">
        <f>SUM(K33:K34)</f>
        <v>1</v>
      </c>
      <c r="L35" s="32">
        <f t="shared" si="8"/>
        <v>5.2219321148825066E-3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ageMargins left="0.7" right="0.7" top="0.75" bottom="0.75" header="0.3" footer="0.3"/>
  <pageSetup scale="98" orientation="landscape" verticalDpi="1200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G4" sqref="G4:G8"/>
    </sheetView>
  </sheetViews>
  <sheetFormatPr defaultColWidth="6.140625" defaultRowHeight="15" x14ac:dyDescent="0.25"/>
  <cols>
    <col min="1" max="1" width="38.140625" customWidth="1"/>
    <col min="2" max="4" width="13.5703125" customWidth="1"/>
    <col min="5" max="5" width="13.5703125" style="3" customWidth="1"/>
    <col min="6" max="6" width="13.5703125" customWidth="1"/>
    <col min="7" max="7" width="13.5703125" style="3" customWidth="1"/>
    <col min="8" max="8" width="13.5703125" style="5" customWidth="1"/>
  </cols>
  <sheetData>
    <row r="1" spans="1:8" x14ac:dyDescent="0.25">
      <c r="A1" s="53" t="s">
        <v>74</v>
      </c>
      <c r="B1" s="53"/>
      <c r="C1" s="53"/>
      <c r="D1" s="53"/>
      <c r="E1" s="53"/>
      <c r="F1" s="53"/>
      <c r="G1" s="53"/>
      <c r="H1" s="53"/>
    </row>
    <row r="2" spans="1:8" x14ac:dyDescent="0.25">
      <c r="A2" s="57"/>
      <c r="B2" s="57"/>
      <c r="C2" s="57"/>
      <c r="D2" s="57"/>
      <c r="E2" s="57"/>
      <c r="F2" s="57"/>
      <c r="G2" s="57"/>
      <c r="H2" s="57"/>
    </row>
    <row r="3" spans="1:8" ht="30" x14ac:dyDescent="0.25">
      <c r="A3" s="41" t="s">
        <v>34</v>
      </c>
      <c r="B3" s="37" t="s">
        <v>35</v>
      </c>
      <c r="C3" s="9" t="s">
        <v>36</v>
      </c>
      <c r="D3" s="9" t="s">
        <v>78</v>
      </c>
      <c r="E3" s="38" t="s">
        <v>79</v>
      </c>
      <c r="F3" s="9" t="s">
        <v>80</v>
      </c>
      <c r="G3" s="38" t="s">
        <v>37</v>
      </c>
      <c r="H3" s="39" t="s">
        <v>81</v>
      </c>
    </row>
    <row r="4" spans="1:8" x14ac:dyDescent="0.25">
      <c r="A4" s="58" t="s">
        <v>75</v>
      </c>
      <c r="B4" s="6" t="s">
        <v>1</v>
      </c>
      <c r="C4" s="6">
        <v>393</v>
      </c>
      <c r="D4" s="6">
        <v>308</v>
      </c>
      <c r="E4" s="42">
        <v>0.78371501272264632</v>
      </c>
      <c r="F4" s="6">
        <v>247</v>
      </c>
      <c r="G4" s="42">
        <v>0.62849872773536897</v>
      </c>
      <c r="H4" s="43" t="s">
        <v>14</v>
      </c>
    </row>
    <row r="5" spans="1:8" x14ac:dyDescent="0.25">
      <c r="A5" s="59"/>
      <c r="B5" s="6" t="s">
        <v>2</v>
      </c>
      <c r="C5" s="10">
        <v>401</v>
      </c>
      <c r="D5" s="10">
        <v>348</v>
      </c>
      <c r="E5" s="42">
        <v>0.86783042394014964</v>
      </c>
      <c r="F5" s="10">
        <v>280</v>
      </c>
      <c r="G5" s="42">
        <v>0.69825436408977559</v>
      </c>
      <c r="H5" s="12" t="s">
        <v>14</v>
      </c>
    </row>
    <row r="6" spans="1:8" x14ac:dyDescent="0.25">
      <c r="A6" s="59"/>
      <c r="B6" s="6" t="s">
        <v>3</v>
      </c>
      <c r="C6" s="10">
        <v>385</v>
      </c>
      <c r="D6" s="10">
        <v>325</v>
      </c>
      <c r="E6" s="42">
        <v>0.8441558441558441</v>
      </c>
      <c r="F6" s="10">
        <v>271</v>
      </c>
      <c r="G6" s="42">
        <v>0.70389610389610391</v>
      </c>
      <c r="H6" s="12" t="s">
        <v>14</v>
      </c>
    </row>
    <row r="7" spans="1:8" x14ac:dyDescent="0.25">
      <c r="A7" s="59"/>
      <c r="B7" s="6" t="s">
        <v>4</v>
      </c>
      <c r="C7" s="10">
        <v>425</v>
      </c>
      <c r="D7" s="10">
        <v>360</v>
      </c>
      <c r="E7" s="42">
        <v>0.84705882352941175</v>
      </c>
      <c r="F7" s="10">
        <v>299</v>
      </c>
      <c r="G7" s="42">
        <v>0.70352941176470585</v>
      </c>
      <c r="H7" s="12" t="s">
        <v>14</v>
      </c>
    </row>
    <row r="8" spans="1:8" x14ac:dyDescent="0.25">
      <c r="A8" s="60"/>
      <c r="B8" s="6" t="s">
        <v>5</v>
      </c>
      <c r="C8" s="10">
        <v>402</v>
      </c>
      <c r="D8" s="10">
        <v>345</v>
      </c>
      <c r="E8" s="42">
        <v>0.85820895522388063</v>
      </c>
      <c r="F8" s="10">
        <v>298</v>
      </c>
      <c r="G8" s="42">
        <v>0.74129353233830841</v>
      </c>
      <c r="H8" s="12" t="s">
        <v>14</v>
      </c>
    </row>
    <row r="9" spans="1:8" x14ac:dyDescent="0.25">
      <c r="A9" s="7"/>
      <c r="B9" s="8"/>
      <c r="C9" s="1"/>
      <c r="D9" s="1"/>
      <c r="E9" s="2"/>
      <c r="F9" s="1"/>
      <c r="G9" s="2"/>
      <c r="H9" s="4"/>
    </row>
    <row r="10" spans="1:8" ht="30" x14ac:dyDescent="0.25">
      <c r="A10" s="36" t="s">
        <v>38</v>
      </c>
      <c r="B10" s="37" t="s">
        <v>35</v>
      </c>
      <c r="C10" s="9" t="s">
        <v>36</v>
      </c>
      <c r="D10" s="9" t="s">
        <v>78</v>
      </c>
      <c r="E10" s="38" t="s">
        <v>79</v>
      </c>
      <c r="F10" s="9" t="s">
        <v>80</v>
      </c>
      <c r="G10" s="38" t="s">
        <v>37</v>
      </c>
      <c r="H10" s="39" t="s">
        <v>81</v>
      </c>
    </row>
    <row r="11" spans="1:8" x14ac:dyDescent="0.25">
      <c r="A11" s="56" t="s">
        <v>39</v>
      </c>
      <c r="B11" s="6" t="s">
        <v>1</v>
      </c>
      <c r="C11" s="10">
        <v>31</v>
      </c>
      <c r="D11" s="10">
        <v>27</v>
      </c>
      <c r="E11" s="11">
        <v>0.87096774193548387</v>
      </c>
      <c r="F11" s="10">
        <v>20</v>
      </c>
      <c r="G11" s="11">
        <v>0.64516129032258063</v>
      </c>
      <c r="H11" s="12">
        <v>2.7037037037037037</v>
      </c>
    </row>
    <row r="12" spans="1:8" x14ac:dyDescent="0.25">
      <c r="A12" s="56"/>
      <c r="B12" s="6" t="s">
        <v>2</v>
      </c>
      <c r="C12" s="10">
        <v>33</v>
      </c>
      <c r="D12" s="10">
        <v>30</v>
      </c>
      <c r="E12" s="11">
        <v>0.90909090909090906</v>
      </c>
      <c r="F12" s="10">
        <v>25</v>
      </c>
      <c r="G12" s="11">
        <v>0.75757575757575757</v>
      </c>
      <c r="H12" s="12">
        <v>2.9666666666666668</v>
      </c>
    </row>
    <row r="13" spans="1:8" x14ac:dyDescent="0.25">
      <c r="A13" s="56"/>
      <c r="B13" s="6" t="s">
        <v>3</v>
      </c>
      <c r="C13" s="10">
        <v>31</v>
      </c>
      <c r="D13" s="10">
        <v>28</v>
      </c>
      <c r="E13" s="11">
        <v>0.90322580645161288</v>
      </c>
      <c r="F13" s="10">
        <v>21</v>
      </c>
      <c r="G13" s="11">
        <v>0.67741935483870963</v>
      </c>
      <c r="H13" s="12">
        <v>2.8928571428571428</v>
      </c>
    </row>
    <row r="14" spans="1:8" x14ac:dyDescent="0.25">
      <c r="A14" s="56"/>
      <c r="B14" s="6" t="s">
        <v>4</v>
      </c>
      <c r="C14" s="10">
        <v>24</v>
      </c>
      <c r="D14" s="10">
        <v>22</v>
      </c>
      <c r="E14" s="11">
        <v>0.91666666666666663</v>
      </c>
      <c r="F14" s="10">
        <v>17</v>
      </c>
      <c r="G14" s="11">
        <v>0.70833333333333337</v>
      </c>
      <c r="H14" s="12">
        <v>3.0909090909090908</v>
      </c>
    </row>
    <row r="15" spans="1:8" x14ac:dyDescent="0.25">
      <c r="A15" s="56"/>
      <c r="B15" s="6" t="s">
        <v>5</v>
      </c>
      <c r="C15" s="10">
        <v>18</v>
      </c>
      <c r="D15" s="10">
        <v>18</v>
      </c>
      <c r="E15" s="11">
        <v>1</v>
      </c>
      <c r="F15" s="10">
        <v>15</v>
      </c>
      <c r="G15" s="11">
        <v>0.83333333333333337</v>
      </c>
      <c r="H15" s="12">
        <v>3.2222222222222223</v>
      </c>
    </row>
    <row r="16" spans="1:8" ht="30" x14ac:dyDescent="0.25">
      <c r="A16" s="40"/>
      <c r="B16" s="37" t="s">
        <v>35</v>
      </c>
      <c r="C16" s="9" t="s">
        <v>36</v>
      </c>
      <c r="D16" s="9" t="s">
        <v>78</v>
      </c>
      <c r="E16" s="38" t="s">
        <v>79</v>
      </c>
      <c r="F16" s="9" t="s">
        <v>80</v>
      </c>
      <c r="G16" s="38" t="s">
        <v>37</v>
      </c>
      <c r="H16" s="39" t="s">
        <v>81</v>
      </c>
    </row>
    <row r="17" spans="1:8" x14ac:dyDescent="0.25">
      <c r="A17" s="56" t="s">
        <v>40</v>
      </c>
      <c r="B17" s="6" t="s">
        <v>1</v>
      </c>
      <c r="C17" s="10">
        <v>240</v>
      </c>
      <c r="D17" s="10">
        <v>173</v>
      </c>
      <c r="E17" s="11">
        <v>0.72083333333333333</v>
      </c>
      <c r="F17" s="10">
        <v>124</v>
      </c>
      <c r="G17" s="11">
        <v>0.51666666666666672</v>
      </c>
      <c r="H17" s="12">
        <v>2.054913294797688</v>
      </c>
    </row>
    <row r="18" spans="1:8" x14ac:dyDescent="0.25">
      <c r="A18" s="56"/>
      <c r="B18" s="6" t="s">
        <v>2</v>
      </c>
      <c r="C18" s="10">
        <v>223</v>
      </c>
      <c r="D18" s="10">
        <v>181</v>
      </c>
      <c r="E18" s="11">
        <v>0.81165919282511212</v>
      </c>
      <c r="F18" s="10">
        <v>125</v>
      </c>
      <c r="G18" s="11">
        <v>0.5605381165919282</v>
      </c>
      <c r="H18" s="12">
        <v>2.0734806629834255</v>
      </c>
    </row>
    <row r="19" spans="1:8" x14ac:dyDescent="0.25">
      <c r="A19" s="56"/>
      <c r="B19" s="6" t="s">
        <v>3</v>
      </c>
      <c r="C19" s="10">
        <v>203</v>
      </c>
      <c r="D19" s="10">
        <v>159</v>
      </c>
      <c r="E19" s="11">
        <v>0.78325123152709364</v>
      </c>
      <c r="F19" s="10">
        <v>117</v>
      </c>
      <c r="G19" s="11">
        <v>0.57635467980295563</v>
      </c>
      <c r="H19" s="12">
        <v>2.1861635220125781</v>
      </c>
    </row>
    <row r="20" spans="1:8" x14ac:dyDescent="0.25">
      <c r="A20" s="56"/>
      <c r="B20" s="6" t="s">
        <v>4</v>
      </c>
      <c r="C20" s="10">
        <v>242</v>
      </c>
      <c r="D20" s="10">
        <v>191</v>
      </c>
      <c r="E20" s="11">
        <v>0.78925619834710747</v>
      </c>
      <c r="F20" s="10">
        <v>145</v>
      </c>
      <c r="G20" s="11">
        <v>0.59917355371900827</v>
      </c>
      <c r="H20" s="12">
        <v>2.5172774869109946</v>
      </c>
    </row>
    <row r="21" spans="1:8" x14ac:dyDescent="0.25">
      <c r="A21" s="56"/>
      <c r="B21" s="6" t="s">
        <v>5</v>
      </c>
      <c r="C21" s="10">
        <v>232</v>
      </c>
      <c r="D21" s="10">
        <v>191</v>
      </c>
      <c r="E21" s="11">
        <v>0.82327586206896552</v>
      </c>
      <c r="F21" s="10">
        <v>154</v>
      </c>
      <c r="G21" s="11">
        <v>0.66379310344827591</v>
      </c>
      <c r="H21" s="12">
        <v>2.4282722513089006</v>
      </c>
    </row>
    <row r="22" spans="1:8" ht="30" x14ac:dyDescent="0.25">
      <c r="A22" s="40"/>
      <c r="B22" s="37" t="s">
        <v>35</v>
      </c>
      <c r="C22" s="9" t="s">
        <v>36</v>
      </c>
      <c r="D22" s="9" t="s">
        <v>78</v>
      </c>
      <c r="E22" s="38" t="s">
        <v>79</v>
      </c>
      <c r="F22" s="9" t="s">
        <v>80</v>
      </c>
      <c r="G22" s="38" t="s">
        <v>37</v>
      </c>
      <c r="H22" s="39" t="s">
        <v>81</v>
      </c>
    </row>
    <row r="23" spans="1:8" x14ac:dyDescent="0.25">
      <c r="A23" s="56" t="s">
        <v>41</v>
      </c>
      <c r="B23" s="6" t="s">
        <v>1</v>
      </c>
      <c r="C23" s="10">
        <v>65</v>
      </c>
      <c r="D23" s="10">
        <v>54</v>
      </c>
      <c r="E23" s="11">
        <v>0.83076923076923082</v>
      </c>
      <c r="F23" s="10">
        <v>50</v>
      </c>
      <c r="G23" s="11">
        <v>0.76923076923076927</v>
      </c>
      <c r="H23" s="12">
        <v>2.7685185185185186</v>
      </c>
    </row>
    <row r="24" spans="1:8" x14ac:dyDescent="0.25">
      <c r="A24" s="56"/>
      <c r="B24" s="6" t="s">
        <v>2</v>
      </c>
      <c r="C24" s="10">
        <v>96</v>
      </c>
      <c r="D24" s="10">
        <v>92</v>
      </c>
      <c r="E24" s="11">
        <v>0.95833333333333337</v>
      </c>
      <c r="F24" s="10">
        <v>85</v>
      </c>
      <c r="G24" s="11">
        <v>0.88541666666666663</v>
      </c>
      <c r="H24" s="12">
        <v>3.0549450549450547</v>
      </c>
    </row>
    <row r="25" spans="1:8" x14ac:dyDescent="0.25">
      <c r="A25" s="56"/>
      <c r="B25" s="6" t="s">
        <v>3</v>
      </c>
      <c r="C25" s="10">
        <v>94</v>
      </c>
      <c r="D25" s="10">
        <v>82</v>
      </c>
      <c r="E25" s="11">
        <v>0.87234042553191493</v>
      </c>
      <c r="F25" s="10">
        <v>78</v>
      </c>
      <c r="G25" s="11">
        <v>0.82978723404255317</v>
      </c>
      <c r="H25" s="12">
        <v>2.9634146341463414</v>
      </c>
    </row>
    <row r="26" spans="1:8" x14ac:dyDescent="0.25">
      <c r="A26" s="56"/>
      <c r="B26" s="6" t="s">
        <v>4</v>
      </c>
      <c r="C26" s="10">
        <v>98</v>
      </c>
      <c r="D26" s="10">
        <v>86</v>
      </c>
      <c r="E26" s="11">
        <v>0.87755102040816324</v>
      </c>
      <c r="F26" s="10">
        <v>81</v>
      </c>
      <c r="G26" s="11">
        <v>0.82653061224489799</v>
      </c>
      <c r="H26" s="12">
        <v>3.0930232558139537</v>
      </c>
    </row>
    <row r="27" spans="1:8" x14ac:dyDescent="0.25">
      <c r="A27" s="56"/>
      <c r="B27" s="6" t="s">
        <v>5</v>
      </c>
      <c r="C27" s="10">
        <v>99</v>
      </c>
      <c r="D27" s="10">
        <v>87</v>
      </c>
      <c r="E27" s="11">
        <v>0.87878787878787878</v>
      </c>
      <c r="F27" s="10">
        <v>86</v>
      </c>
      <c r="G27" s="11">
        <v>0.86868686868686873</v>
      </c>
      <c r="H27" s="12">
        <v>3.4574712643678156</v>
      </c>
    </row>
    <row r="28" spans="1:8" ht="30" x14ac:dyDescent="0.25">
      <c r="A28" s="40"/>
      <c r="B28" s="37" t="s">
        <v>35</v>
      </c>
      <c r="C28" s="9" t="s">
        <v>36</v>
      </c>
      <c r="D28" s="9" t="s">
        <v>78</v>
      </c>
      <c r="E28" s="38" t="s">
        <v>79</v>
      </c>
      <c r="F28" s="9" t="s">
        <v>80</v>
      </c>
      <c r="G28" s="38" t="s">
        <v>37</v>
      </c>
      <c r="H28" s="39" t="s">
        <v>81</v>
      </c>
    </row>
    <row r="29" spans="1:8" x14ac:dyDescent="0.25">
      <c r="A29" s="56" t="s">
        <v>42</v>
      </c>
      <c r="B29" s="6" t="s">
        <v>1</v>
      </c>
      <c r="C29" s="14" t="s">
        <v>14</v>
      </c>
      <c r="D29" s="14" t="s">
        <v>14</v>
      </c>
      <c r="E29" s="15" t="s">
        <v>14</v>
      </c>
      <c r="F29" s="14" t="s">
        <v>14</v>
      </c>
      <c r="G29" s="15" t="s">
        <v>14</v>
      </c>
      <c r="H29" s="13" t="s">
        <v>14</v>
      </c>
    </row>
    <row r="30" spans="1:8" x14ac:dyDescent="0.25">
      <c r="A30" s="56"/>
      <c r="B30" s="6" t="s">
        <v>2</v>
      </c>
      <c r="C30" s="14" t="s">
        <v>14</v>
      </c>
      <c r="D30" s="14" t="s">
        <v>14</v>
      </c>
      <c r="E30" s="15" t="s">
        <v>14</v>
      </c>
      <c r="F30" s="14" t="s">
        <v>14</v>
      </c>
      <c r="G30" s="15" t="s">
        <v>14</v>
      </c>
      <c r="H30" s="13" t="s">
        <v>14</v>
      </c>
    </row>
    <row r="31" spans="1:8" x14ac:dyDescent="0.25">
      <c r="A31" s="56"/>
      <c r="B31" s="6" t="s">
        <v>3</v>
      </c>
      <c r="C31" s="14" t="s">
        <v>14</v>
      </c>
      <c r="D31" s="14" t="s">
        <v>14</v>
      </c>
      <c r="E31" s="15" t="s">
        <v>14</v>
      </c>
      <c r="F31" s="14" t="s">
        <v>14</v>
      </c>
      <c r="G31" s="15" t="s">
        <v>14</v>
      </c>
      <c r="H31" s="13" t="s">
        <v>14</v>
      </c>
    </row>
    <row r="32" spans="1:8" x14ac:dyDescent="0.25">
      <c r="A32" s="56"/>
      <c r="B32" s="6" t="s">
        <v>4</v>
      </c>
      <c r="C32" s="14" t="s">
        <v>14</v>
      </c>
      <c r="D32" s="14" t="s">
        <v>14</v>
      </c>
      <c r="E32" s="15" t="s">
        <v>14</v>
      </c>
      <c r="F32" s="14" t="s">
        <v>14</v>
      </c>
      <c r="G32" s="15" t="s">
        <v>14</v>
      </c>
      <c r="H32" s="13" t="s">
        <v>14</v>
      </c>
    </row>
    <row r="33" spans="1:8" x14ac:dyDescent="0.25">
      <c r="A33" s="56"/>
      <c r="B33" s="6" t="s">
        <v>5</v>
      </c>
      <c r="C33" s="10">
        <v>14</v>
      </c>
      <c r="D33" s="10">
        <v>12</v>
      </c>
      <c r="E33" s="11">
        <v>0.8571428571428571</v>
      </c>
      <c r="F33" s="10">
        <v>11</v>
      </c>
      <c r="G33" s="11">
        <v>0.7857142857142857</v>
      </c>
      <c r="H33" s="12">
        <v>2.5833333333333335</v>
      </c>
    </row>
    <row r="34" spans="1:8" ht="30" x14ac:dyDescent="0.25">
      <c r="A34" s="40"/>
      <c r="B34" s="37" t="s">
        <v>35</v>
      </c>
      <c r="C34" s="9" t="s">
        <v>36</v>
      </c>
      <c r="D34" s="9" t="s">
        <v>78</v>
      </c>
      <c r="E34" s="38" t="s">
        <v>79</v>
      </c>
      <c r="F34" s="9" t="s">
        <v>80</v>
      </c>
      <c r="G34" s="38" t="s">
        <v>37</v>
      </c>
      <c r="H34" s="39" t="s">
        <v>81</v>
      </c>
    </row>
    <row r="35" spans="1:8" x14ac:dyDescent="0.25">
      <c r="A35" s="56" t="s">
        <v>43</v>
      </c>
      <c r="B35" s="6" t="s">
        <v>1</v>
      </c>
      <c r="C35" s="14" t="s">
        <v>14</v>
      </c>
      <c r="D35" s="14" t="s">
        <v>14</v>
      </c>
      <c r="E35" s="15" t="s">
        <v>14</v>
      </c>
      <c r="F35" s="14" t="s">
        <v>14</v>
      </c>
      <c r="G35" s="15" t="s">
        <v>14</v>
      </c>
      <c r="H35" s="13" t="s">
        <v>14</v>
      </c>
    </row>
    <row r="36" spans="1:8" x14ac:dyDescent="0.25">
      <c r="A36" s="56"/>
      <c r="B36" s="6" t="s">
        <v>2</v>
      </c>
      <c r="C36" s="10">
        <v>31</v>
      </c>
      <c r="D36" s="10">
        <v>27</v>
      </c>
      <c r="E36" s="11">
        <v>0.87096774193548387</v>
      </c>
      <c r="F36" s="10">
        <v>27</v>
      </c>
      <c r="G36" s="11">
        <v>0.87096774193548387</v>
      </c>
      <c r="H36" s="12">
        <v>2.7814814814814821</v>
      </c>
    </row>
    <row r="37" spans="1:8" x14ac:dyDescent="0.25">
      <c r="A37" s="56"/>
      <c r="B37" s="6" t="s">
        <v>3</v>
      </c>
      <c r="C37" s="14" t="s">
        <v>14</v>
      </c>
      <c r="D37" s="14" t="s">
        <v>14</v>
      </c>
      <c r="E37" s="15" t="s">
        <v>14</v>
      </c>
      <c r="F37" s="14" t="s">
        <v>14</v>
      </c>
      <c r="G37" s="15" t="s">
        <v>14</v>
      </c>
      <c r="H37" s="13" t="s">
        <v>14</v>
      </c>
    </row>
    <row r="38" spans="1:8" x14ac:dyDescent="0.25">
      <c r="A38" s="56"/>
      <c r="B38" s="6" t="s">
        <v>4</v>
      </c>
      <c r="C38" s="10">
        <v>35</v>
      </c>
      <c r="D38" s="10">
        <v>35</v>
      </c>
      <c r="E38" s="11">
        <v>1</v>
      </c>
      <c r="F38" s="10">
        <v>32</v>
      </c>
      <c r="G38" s="11">
        <v>0.91428571428571426</v>
      </c>
      <c r="H38" s="12">
        <v>2.7314285714285713</v>
      </c>
    </row>
    <row r="39" spans="1:8" x14ac:dyDescent="0.25">
      <c r="A39" s="56"/>
      <c r="B39" s="6" t="s">
        <v>5</v>
      </c>
      <c r="C39" s="14" t="s">
        <v>14</v>
      </c>
      <c r="D39" s="14" t="s">
        <v>14</v>
      </c>
      <c r="E39" s="15" t="s">
        <v>14</v>
      </c>
      <c r="F39" s="14" t="s">
        <v>14</v>
      </c>
      <c r="G39" s="15" t="s">
        <v>14</v>
      </c>
      <c r="H39" s="13" t="s">
        <v>14</v>
      </c>
    </row>
    <row r="40" spans="1:8" ht="30" x14ac:dyDescent="0.25">
      <c r="A40" s="40"/>
      <c r="B40" s="37" t="s">
        <v>35</v>
      </c>
      <c r="C40" s="9" t="s">
        <v>36</v>
      </c>
      <c r="D40" s="9" t="s">
        <v>78</v>
      </c>
      <c r="E40" s="38" t="s">
        <v>79</v>
      </c>
      <c r="F40" s="9" t="s">
        <v>80</v>
      </c>
      <c r="G40" s="38" t="s">
        <v>37</v>
      </c>
      <c r="H40" s="39" t="s">
        <v>81</v>
      </c>
    </row>
    <row r="41" spans="1:8" x14ac:dyDescent="0.25">
      <c r="A41" s="56" t="s">
        <v>44</v>
      </c>
      <c r="B41" s="6" t="s">
        <v>1</v>
      </c>
      <c r="C41" s="10">
        <v>20</v>
      </c>
      <c r="D41" s="10">
        <v>17</v>
      </c>
      <c r="E41" s="11">
        <v>0.85</v>
      </c>
      <c r="F41" s="10">
        <v>17</v>
      </c>
      <c r="G41" s="11">
        <v>0.85</v>
      </c>
      <c r="H41" s="12">
        <v>3.6470588235294117</v>
      </c>
    </row>
    <row r="42" spans="1:8" x14ac:dyDescent="0.25">
      <c r="A42" s="56"/>
      <c r="B42" s="6" t="s">
        <v>2</v>
      </c>
      <c r="C42" s="10">
        <v>18</v>
      </c>
      <c r="D42" s="10">
        <v>18</v>
      </c>
      <c r="E42" s="11">
        <v>1</v>
      </c>
      <c r="F42" s="10">
        <v>18</v>
      </c>
      <c r="G42" s="11">
        <v>1</v>
      </c>
      <c r="H42" s="12">
        <v>3.8888888888888888</v>
      </c>
    </row>
    <row r="43" spans="1:8" x14ac:dyDescent="0.25">
      <c r="A43" s="56"/>
      <c r="B43" s="6" t="s">
        <v>3</v>
      </c>
      <c r="C43" s="10">
        <v>15</v>
      </c>
      <c r="D43" s="10">
        <v>15</v>
      </c>
      <c r="E43" s="11">
        <v>1</v>
      </c>
      <c r="F43" s="10">
        <v>15</v>
      </c>
      <c r="G43" s="11">
        <v>1</v>
      </c>
      <c r="H43" s="12">
        <v>3.8</v>
      </c>
    </row>
    <row r="44" spans="1:8" x14ac:dyDescent="0.25">
      <c r="A44" s="56"/>
      <c r="B44" s="6" t="s">
        <v>4</v>
      </c>
      <c r="C44" s="14" t="s">
        <v>14</v>
      </c>
      <c r="D44" s="14" t="s">
        <v>14</v>
      </c>
      <c r="E44" s="15" t="s">
        <v>14</v>
      </c>
      <c r="F44" s="14" t="s">
        <v>14</v>
      </c>
      <c r="G44" s="15" t="s">
        <v>14</v>
      </c>
      <c r="H44" s="13" t="s">
        <v>14</v>
      </c>
    </row>
    <row r="45" spans="1:8" x14ac:dyDescent="0.25">
      <c r="A45" s="56"/>
      <c r="B45" s="6" t="s">
        <v>5</v>
      </c>
      <c r="C45" s="14" t="s">
        <v>14</v>
      </c>
      <c r="D45" s="14" t="s">
        <v>14</v>
      </c>
      <c r="E45" s="15" t="s">
        <v>14</v>
      </c>
      <c r="F45" s="14" t="s">
        <v>14</v>
      </c>
      <c r="G45" s="15" t="s">
        <v>14</v>
      </c>
      <c r="H45" s="13" t="s">
        <v>14</v>
      </c>
    </row>
    <row r="46" spans="1:8" ht="30" x14ac:dyDescent="0.25">
      <c r="A46" s="40"/>
      <c r="B46" s="37" t="s">
        <v>35</v>
      </c>
      <c r="C46" s="9" t="s">
        <v>36</v>
      </c>
      <c r="D46" s="9" t="s">
        <v>78</v>
      </c>
      <c r="E46" s="38" t="s">
        <v>79</v>
      </c>
      <c r="F46" s="9" t="s">
        <v>80</v>
      </c>
      <c r="G46" s="38" t="s">
        <v>37</v>
      </c>
      <c r="H46" s="39" t="s">
        <v>81</v>
      </c>
    </row>
    <row r="47" spans="1:8" x14ac:dyDescent="0.25">
      <c r="A47" s="56" t="s">
        <v>45</v>
      </c>
      <c r="B47" s="6" t="s">
        <v>1</v>
      </c>
      <c r="C47" s="10">
        <v>37</v>
      </c>
      <c r="D47" s="10">
        <v>37</v>
      </c>
      <c r="E47" s="11">
        <v>1</v>
      </c>
      <c r="F47" s="10">
        <v>36</v>
      </c>
      <c r="G47" s="11">
        <v>0.97297297297297303</v>
      </c>
      <c r="H47" s="12">
        <v>3.3783783783783785</v>
      </c>
    </row>
    <row r="48" spans="1:8" x14ac:dyDescent="0.25">
      <c r="A48" s="56"/>
      <c r="B48" s="6" t="s">
        <v>2</v>
      </c>
      <c r="C48" s="14" t="s">
        <v>14</v>
      </c>
      <c r="D48" s="14" t="s">
        <v>14</v>
      </c>
      <c r="E48" s="15" t="s">
        <v>14</v>
      </c>
      <c r="F48" s="14" t="s">
        <v>14</v>
      </c>
      <c r="G48" s="15" t="s">
        <v>14</v>
      </c>
      <c r="H48" s="13" t="s">
        <v>14</v>
      </c>
    </row>
    <row r="49" spans="1:8" x14ac:dyDescent="0.25">
      <c r="A49" s="56"/>
      <c r="B49" s="6" t="s">
        <v>3</v>
      </c>
      <c r="C49" s="10">
        <v>42</v>
      </c>
      <c r="D49" s="10">
        <v>41</v>
      </c>
      <c r="E49" s="11">
        <v>0.97619047619047616</v>
      </c>
      <c r="F49" s="10">
        <v>40</v>
      </c>
      <c r="G49" s="11">
        <v>0.95238095238095233</v>
      </c>
      <c r="H49" s="12">
        <v>3.4634146341463414</v>
      </c>
    </row>
    <row r="50" spans="1:8" x14ac:dyDescent="0.25">
      <c r="A50" s="56"/>
      <c r="B50" s="6" t="s">
        <v>4</v>
      </c>
      <c r="C50" s="14" t="s">
        <v>14</v>
      </c>
      <c r="D50" s="14" t="s">
        <v>14</v>
      </c>
      <c r="E50" s="15" t="s">
        <v>14</v>
      </c>
      <c r="F50" s="14" t="s">
        <v>14</v>
      </c>
      <c r="G50" s="15" t="s">
        <v>14</v>
      </c>
      <c r="H50" s="13" t="s">
        <v>14</v>
      </c>
    </row>
    <row r="51" spans="1:8" x14ac:dyDescent="0.25">
      <c r="A51" s="56"/>
      <c r="B51" s="6" t="s">
        <v>5</v>
      </c>
      <c r="C51" s="10">
        <v>37</v>
      </c>
      <c r="D51" s="10">
        <v>35</v>
      </c>
      <c r="E51" s="11">
        <v>0.94594594594594594</v>
      </c>
      <c r="F51" s="10">
        <v>32</v>
      </c>
      <c r="G51" s="11">
        <v>0.86486486486486491</v>
      </c>
      <c r="H51" s="12">
        <v>3.657142857142857</v>
      </c>
    </row>
    <row r="52" spans="1:8" ht="30" x14ac:dyDescent="0.25">
      <c r="A52" s="40"/>
      <c r="B52" s="37" t="s">
        <v>35</v>
      </c>
      <c r="C52" s="9" t="s">
        <v>36</v>
      </c>
      <c r="D52" s="9" t="s">
        <v>78</v>
      </c>
      <c r="E52" s="38" t="s">
        <v>79</v>
      </c>
      <c r="F52" s="9" t="s">
        <v>80</v>
      </c>
      <c r="G52" s="38" t="s">
        <v>37</v>
      </c>
      <c r="H52" s="39" t="s">
        <v>81</v>
      </c>
    </row>
    <row r="53" spans="1:8" x14ac:dyDescent="0.25">
      <c r="A53" s="56" t="s">
        <v>46</v>
      </c>
      <c r="B53" s="6" t="s">
        <v>1</v>
      </c>
      <c r="C53" s="14" t="s">
        <v>14</v>
      </c>
      <c r="D53" s="14" t="s">
        <v>14</v>
      </c>
      <c r="E53" s="15" t="s">
        <v>14</v>
      </c>
      <c r="F53" s="14" t="s">
        <v>14</v>
      </c>
      <c r="G53" s="15" t="s">
        <v>14</v>
      </c>
      <c r="H53" s="13" t="s">
        <v>14</v>
      </c>
    </row>
    <row r="54" spans="1:8" x14ac:dyDescent="0.25">
      <c r="A54" s="56"/>
      <c r="B54" s="6" t="s">
        <v>2</v>
      </c>
      <c r="C54" s="14" t="s">
        <v>14</v>
      </c>
      <c r="D54" s="14" t="s">
        <v>14</v>
      </c>
      <c r="E54" s="15" t="s">
        <v>14</v>
      </c>
      <c r="F54" s="14" t="s">
        <v>14</v>
      </c>
      <c r="G54" s="15" t="s">
        <v>14</v>
      </c>
      <c r="H54" s="13" t="s">
        <v>14</v>
      </c>
    </row>
    <row r="55" spans="1:8" x14ac:dyDescent="0.25">
      <c r="A55" s="56"/>
      <c r="B55" s="6" t="s">
        <v>3</v>
      </c>
      <c r="C55" s="14" t="s">
        <v>14</v>
      </c>
      <c r="D55" s="14" t="s">
        <v>14</v>
      </c>
      <c r="E55" s="15" t="s">
        <v>14</v>
      </c>
      <c r="F55" s="14" t="s">
        <v>14</v>
      </c>
      <c r="G55" s="15" t="s">
        <v>14</v>
      </c>
      <c r="H55" s="13" t="s">
        <v>14</v>
      </c>
    </row>
    <row r="56" spans="1:8" x14ac:dyDescent="0.25">
      <c r="A56" s="56"/>
      <c r="B56" s="6" t="s">
        <v>4</v>
      </c>
      <c r="C56" s="10">
        <v>26</v>
      </c>
      <c r="D56" s="10">
        <v>26</v>
      </c>
      <c r="E56" s="11">
        <v>1</v>
      </c>
      <c r="F56" s="10">
        <v>24</v>
      </c>
      <c r="G56" s="11">
        <v>0.92307692307692313</v>
      </c>
      <c r="H56" s="12">
        <v>3.6538461538461537</v>
      </c>
    </row>
    <row r="57" spans="1:8" x14ac:dyDescent="0.25">
      <c r="A57" s="56"/>
      <c r="B57" s="6" t="s">
        <v>5</v>
      </c>
      <c r="C57" s="14" t="s">
        <v>14</v>
      </c>
      <c r="D57" s="14" t="s">
        <v>14</v>
      </c>
      <c r="E57" s="15" t="s">
        <v>14</v>
      </c>
      <c r="F57" s="14" t="s">
        <v>14</v>
      </c>
      <c r="G57" s="15" t="s">
        <v>14</v>
      </c>
      <c r="H57" s="13" t="s">
        <v>14</v>
      </c>
    </row>
  </sheetData>
  <mergeCells count="10">
    <mergeCell ref="A17:A21"/>
    <mergeCell ref="A1:H2"/>
    <mergeCell ref="A4:A8"/>
    <mergeCell ref="A11:A15"/>
    <mergeCell ref="A47:A51"/>
    <mergeCell ref="A53:A57"/>
    <mergeCell ref="A23:A27"/>
    <mergeCell ref="A29:A33"/>
    <mergeCell ref="A35:A39"/>
    <mergeCell ref="A41:A45"/>
  </mergeCells>
  <pageMargins left="0.7" right="0.7" top="0.75" bottom="0.75" header="0.3" footer="0.3"/>
  <pageSetup scale="91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D9" sqref="A1:H17"/>
    </sheetView>
  </sheetViews>
  <sheetFormatPr defaultColWidth="9.140625" defaultRowHeight="15" x14ac:dyDescent="0.25"/>
  <cols>
    <col min="1" max="1" width="19.140625" customWidth="1"/>
    <col min="2" max="4" width="13.7109375" customWidth="1"/>
    <col min="5" max="5" width="13.7109375" style="3" customWidth="1"/>
    <col min="6" max="6" width="13.7109375" customWidth="1"/>
    <col min="7" max="7" width="13.7109375" style="3" customWidth="1"/>
    <col min="8" max="8" width="13.7109375" style="5" customWidth="1"/>
  </cols>
  <sheetData>
    <row r="1" spans="1:8" ht="29.25" customHeight="1" x14ac:dyDescent="0.25">
      <c r="A1" s="57" t="s">
        <v>82</v>
      </c>
      <c r="B1" s="57"/>
      <c r="C1" s="57"/>
      <c r="D1" s="57"/>
      <c r="E1" s="57"/>
      <c r="F1" s="57"/>
      <c r="G1" s="57"/>
      <c r="H1" s="57"/>
    </row>
    <row r="2" spans="1:8" ht="30" x14ac:dyDescent="0.25">
      <c r="A2" s="36" t="s">
        <v>72</v>
      </c>
      <c r="B2" s="37" t="s">
        <v>35</v>
      </c>
      <c r="C2" s="9" t="s">
        <v>36</v>
      </c>
      <c r="D2" s="9" t="s">
        <v>78</v>
      </c>
      <c r="E2" s="38" t="s">
        <v>79</v>
      </c>
      <c r="F2" s="9" t="s">
        <v>80</v>
      </c>
      <c r="G2" s="38" t="s">
        <v>37</v>
      </c>
      <c r="H2" s="39" t="s">
        <v>81</v>
      </c>
    </row>
    <row r="3" spans="1:8" x14ac:dyDescent="0.25">
      <c r="A3" s="56" t="s">
        <v>47</v>
      </c>
      <c r="B3" s="6" t="s">
        <v>1</v>
      </c>
      <c r="C3" s="10">
        <v>166</v>
      </c>
      <c r="D3" s="10">
        <v>141</v>
      </c>
      <c r="E3" s="11">
        <v>0.85</v>
      </c>
      <c r="F3" s="10">
        <v>118</v>
      </c>
      <c r="G3" s="11">
        <v>0.71</v>
      </c>
      <c r="H3" s="17">
        <v>2.77</v>
      </c>
    </row>
    <row r="4" spans="1:8" x14ac:dyDescent="0.25">
      <c r="A4" s="56"/>
      <c r="B4" s="6" t="s">
        <v>2</v>
      </c>
      <c r="C4" s="10">
        <v>175</v>
      </c>
      <c r="D4" s="10">
        <v>158</v>
      </c>
      <c r="E4" s="11">
        <v>0.9</v>
      </c>
      <c r="F4" s="10">
        <v>147</v>
      </c>
      <c r="G4" s="11">
        <v>0.84</v>
      </c>
      <c r="H4" s="17">
        <v>2.96</v>
      </c>
    </row>
    <row r="5" spans="1:8" x14ac:dyDescent="0.25">
      <c r="A5" s="56"/>
      <c r="B5" s="6" t="s">
        <v>3</v>
      </c>
      <c r="C5" s="10">
        <v>187</v>
      </c>
      <c r="D5" s="10">
        <v>171</v>
      </c>
      <c r="E5" s="11">
        <v>0.91</v>
      </c>
      <c r="F5" s="10">
        <v>150</v>
      </c>
      <c r="G5" s="11">
        <v>0.8</v>
      </c>
      <c r="H5" s="17">
        <v>2.96</v>
      </c>
    </row>
    <row r="6" spans="1:8" x14ac:dyDescent="0.25">
      <c r="A6" s="56"/>
      <c r="B6" s="6" t="s">
        <v>4</v>
      </c>
      <c r="C6" s="10">
        <v>189</v>
      </c>
      <c r="D6" s="10">
        <v>180</v>
      </c>
      <c r="E6" s="11">
        <v>0.95</v>
      </c>
      <c r="F6" s="10">
        <v>163</v>
      </c>
      <c r="G6" s="11">
        <v>0.86</v>
      </c>
      <c r="H6" s="17">
        <v>3.18</v>
      </c>
    </row>
    <row r="7" spans="1:8" x14ac:dyDescent="0.25">
      <c r="A7" s="56"/>
      <c r="B7" s="6" t="s">
        <v>5</v>
      </c>
      <c r="C7" s="10">
        <v>182</v>
      </c>
      <c r="D7" s="10">
        <v>172</v>
      </c>
      <c r="E7" s="11">
        <v>0.95</v>
      </c>
      <c r="F7" s="10">
        <v>156</v>
      </c>
      <c r="G7" s="11">
        <v>0.86</v>
      </c>
      <c r="H7" s="17">
        <v>3.17</v>
      </c>
    </row>
    <row r="8" spans="1:8" x14ac:dyDescent="0.25">
      <c r="A8" s="61" t="s">
        <v>48</v>
      </c>
      <c r="B8" s="6" t="s">
        <v>1</v>
      </c>
      <c r="C8" s="14">
        <v>144</v>
      </c>
      <c r="D8" s="14">
        <v>95</v>
      </c>
      <c r="E8" s="15">
        <v>0.66</v>
      </c>
      <c r="F8" s="14">
        <v>67</v>
      </c>
      <c r="G8" s="11">
        <v>0.47</v>
      </c>
      <c r="H8" s="44">
        <v>1.95</v>
      </c>
    </row>
    <row r="9" spans="1:8" x14ac:dyDescent="0.25">
      <c r="A9" s="61"/>
      <c r="B9" s="6" t="s">
        <v>2</v>
      </c>
      <c r="C9" s="14">
        <v>117</v>
      </c>
      <c r="D9" s="14">
        <v>95</v>
      </c>
      <c r="E9" s="15">
        <v>0.81</v>
      </c>
      <c r="F9" s="14">
        <v>52</v>
      </c>
      <c r="G9" s="11">
        <v>0.44</v>
      </c>
      <c r="H9" s="44">
        <v>1.62</v>
      </c>
    </row>
    <row r="10" spans="1:8" x14ac:dyDescent="0.25">
      <c r="A10" s="61"/>
      <c r="B10" s="6" t="s">
        <v>3</v>
      </c>
      <c r="C10" s="14">
        <v>99</v>
      </c>
      <c r="D10" s="14">
        <v>73</v>
      </c>
      <c r="E10" s="15">
        <v>0.74</v>
      </c>
      <c r="F10" s="14">
        <v>52</v>
      </c>
      <c r="G10" s="11">
        <v>0.53</v>
      </c>
      <c r="H10" s="44">
        <v>2.04</v>
      </c>
    </row>
    <row r="11" spans="1:8" x14ac:dyDescent="0.25">
      <c r="A11" s="61"/>
      <c r="B11" s="6" t="s">
        <v>4</v>
      </c>
      <c r="C11" s="14">
        <v>90</v>
      </c>
      <c r="D11" s="14">
        <v>63</v>
      </c>
      <c r="E11" s="15">
        <v>0.7</v>
      </c>
      <c r="F11" s="14">
        <v>45</v>
      </c>
      <c r="G11" s="11">
        <v>0.5</v>
      </c>
      <c r="H11" s="44">
        <v>2.33</v>
      </c>
    </row>
    <row r="12" spans="1:8" x14ac:dyDescent="0.25">
      <c r="A12" s="61"/>
      <c r="B12" s="6" t="s">
        <v>5</v>
      </c>
      <c r="C12" s="14">
        <v>65</v>
      </c>
      <c r="D12" s="14">
        <v>54</v>
      </c>
      <c r="E12" s="15">
        <v>0.83</v>
      </c>
      <c r="F12" s="14">
        <v>39</v>
      </c>
      <c r="G12" s="11">
        <v>0.6</v>
      </c>
      <c r="H12" s="44">
        <v>2.11</v>
      </c>
    </row>
    <row r="13" spans="1:8" x14ac:dyDescent="0.25">
      <c r="A13" s="56" t="s">
        <v>49</v>
      </c>
      <c r="B13" s="6" t="s">
        <v>1</v>
      </c>
      <c r="C13" s="14">
        <v>83</v>
      </c>
      <c r="D13" s="14">
        <v>72</v>
      </c>
      <c r="E13" s="15">
        <v>0.87</v>
      </c>
      <c r="F13" s="14">
        <v>62</v>
      </c>
      <c r="G13" s="11">
        <v>0.75</v>
      </c>
      <c r="H13" s="44">
        <v>2.63</v>
      </c>
    </row>
    <row r="14" spans="1:8" x14ac:dyDescent="0.25">
      <c r="A14" s="56"/>
      <c r="B14" s="6" t="s">
        <v>2</v>
      </c>
      <c r="C14" s="14">
        <v>109</v>
      </c>
      <c r="D14" s="14">
        <v>95</v>
      </c>
      <c r="E14" s="15">
        <v>0.87</v>
      </c>
      <c r="F14" s="14">
        <v>81</v>
      </c>
      <c r="G14" s="11">
        <v>0.74</v>
      </c>
      <c r="H14" s="44">
        <v>2.83</v>
      </c>
    </row>
    <row r="15" spans="1:8" x14ac:dyDescent="0.25">
      <c r="A15" s="56"/>
      <c r="B15" s="6" t="s">
        <v>3</v>
      </c>
      <c r="C15" s="14">
        <v>99</v>
      </c>
      <c r="D15" s="14">
        <v>81</v>
      </c>
      <c r="E15" s="15">
        <v>0.82</v>
      </c>
      <c r="F15" s="14">
        <v>69</v>
      </c>
      <c r="G15" s="11">
        <v>0.7</v>
      </c>
      <c r="H15" s="44">
        <v>2.67</v>
      </c>
    </row>
    <row r="16" spans="1:8" x14ac:dyDescent="0.25">
      <c r="A16" s="56"/>
      <c r="B16" s="6" t="s">
        <v>4</v>
      </c>
      <c r="C16" s="14">
        <v>146</v>
      </c>
      <c r="D16" s="14">
        <v>117</v>
      </c>
      <c r="E16" s="15">
        <v>0.8</v>
      </c>
      <c r="F16" s="14">
        <v>91</v>
      </c>
      <c r="G16" s="11">
        <v>0.62</v>
      </c>
      <c r="H16" s="44">
        <v>2.4500000000000002</v>
      </c>
    </row>
    <row r="17" spans="1:8" x14ac:dyDescent="0.25">
      <c r="A17" s="56"/>
      <c r="B17" s="6" t="s">
        <v>5</v>
      </c>
      <c r="C17" s="14">
        <v>155</v>
      </c>
      <c r="D17" s="14">
        <v>119</v>
      </c>
      <c r="E17" s="15">
        <v>0.77</v>
      </c>
      <c r="F17" s="14">
        <v>103</v>
      </c>
      <c r="G17" s="11">
        <v>0.66</v>
      </c>
      <c r="H17" s="44">
        <v>2.76</v>
      </c>
    </row>
  </sheetData>
  <mergeCells count="4">
    <mergeCell ref="A3:A7"/>
    <mergeCell ref="A8:A12"/>
    <mergeCell ref="A13:A17"/>
    <mergeCell ref="A1:H1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C13" sqref="C13"/>
    </sheetView>
  </sheetViews>
  <sheetFormatPr defaultColWidth="9.140625" defaultRowHeight="15" x14ac:dyDescent="0.25"/>
  <cols>
    <col min="1" max="1" width="17" style="46" customWidth="1"/>
    <col min="2" max="8" width="14" style="8" customWidth="1"/>
    <col min="9" max="16384" width="9.140625" style="45"/>
  </cols>
  <sheetData>
    <row r="1" spans="1:8" ht="28.5" customHeight="1" x14ac:dyDescent="0.25">
      <c r="A1" s="57" t="s">
        <v>83</v>
      </c>
      <c r="B1" s="55"/>
      <c r="C1" s="55"/>
      <c r="D1" s="55"/>
      <c r="E1" s="55"/>
      <c r="F1" s="55"/>
      <c r="G1" s="55"/>
      <c r="H1" s="55"/>
    </row>
    <row r="2" spans="1:8" ht="30" x14ac:dyDescent="0.25">
      <c r="A2" s="36" t="s">
        <v>0</v>
      </c>
      <c r="B2" s="37" t="s">
        <v>35</v>
      </c>
      <c r="C2" s="9" t="s">
        <v>36</v>
      </c>
      <c r="D2" s="9" t="s">
        <v>78</v>
      </c>
      <c r="E2" s="38" t="s">
        <v>79</v>
      </c>
      <c r="F2" s="9" t="s">
        <v>80</v>
      </c>
      <c r="G2" s="38" t="s">
        <v>37</v>
      </c>
      <c r="H2" s="39" t="s">
        <v>81</v>
      </c>
    </row>
    <row r="3" spans="1:8" x14ac:dyDescent="0.25">
      <c r="A3" s="56" t="s">
        <v>7</v>
      </c>
      <c r="B3" s="6" t="s">
        <v>1</v>
      </c>
      <c r="C3" s="10">
        <v>200</v>
      </c>
      <c r="D3" s="10">
        <v>156</v>
      </c>
      <c r="E3" s="11">
        <v>0.78</v>
      </c>
      <c r="F3" s="10">
        <v>132</v>
      </c>
      <c r="G3" s="11">
        <v>0.66</v>
      </c>
      <c r="H3" s="12">
        <v>2.64</v>
      </c>
    </row>
    <row r="4" spans="1:8" x14ac:dyDescent="0.25">
      <c r="A4" s="56"/>
      <c r="B4" s="6" t="s">
        <v>2</v>
      </c>
      <c r="C4" s="10">
        <v>192</v>
      </c>
      <c r="D4" s="10">
        <v>165</v>
      </c>
      <c r="E4" s="11">
        <v>0.86</v>
      </c>
      <c r="F4" s="10">
        <v>132</v>
      </c>
      <c r="G4" s="11">
        <v>0.69</v>
      </c>
      <c r="H4" s="12">
        <v>2.59</v>
      </c>
    </row>
    <row r="5" spans="1:8" x14ac:dyDescent="0.25">
      <c r="A5" s="56"/>
      <c r="B5" s="6" t="s">
        <v>3</v>
      </c>
      <c r="C5" s="10">
        <v>205</v>
      </c>
      <c r="D5" s="10">
        <v>173</v>
      </c>
      <c r="E5" s="11">
        <v>0.84</v>
      </c>
      <c r="F5" s="10">
        <v>152</v>
      </c>
      <c r="G5" s="11">
        <v>0.74</v>
      </c>
      <c r="H5" s="12">
        <v>2.8</v>
      </c>
    </row>
    <row r="6" spans="1:8" x14ac:dyDescent="0.25">
      <c r="A6" s="56"/>
      <c r="B6" s="6" t="s">
        <v>4</v>
      </c>
      <c r="C6" s="10">
        <v>212</v>
      </c>
      <c r="D6" s="10">
        <v>178</v>
      </c>
      <c r="E6" s="11">
        <v>0.84</v>
      </c>
      <c r="F6" s="10">
        <v>150</v>
      </c>
      <c r="G6" s="11">
        <v>0.71</v>
      </c>
      <c r="H6" s="12">
        <v>2.85</v>
      </c>
    </row>
    <row r="7" spans="1:8" x14ac:dyDescent="0.25">
      <c r="A7" s="56"/>
      <c r="B7" s="6" t="s">
        <v>5</v>
      </c>
      <c r="C7" s="10">
        <v>213</v>
      </c>
      <c r="D7" s="10">
        <v>181</v>
      </c>
      <c r="E7" s="11">
        <v>0.85</v>
      </c>
      <c r="F7" s="10">
        <v>160</v>
      </c>
      <c r="G7" s="11">
        <v>0.75</v>
      </c>
      <c r="H7" s="12">
        <v>2.96</v>
      </c>
    </row>
    <row r="8" spans="1:8" x14ac:dyDescent="0.25">
      <c r="A8" s="56" t="s">
        <v>8</v>
      </c>
      <c r="B8" s="6" t="s">
        <v>1</v>
      </c>
      <c r="C8" s="10">
        <v>188</v>
      </c>
      <c r="D8" s="10">
        <v>149</v>
      </c>
      <c r="E8" s="11">
        <v>0.79</v>
      </c>
      <c r="F8" s="10">
        <v>112</v>
      </c>
      <c r="G8" s="11">
        <v>0.6</v>
      </c>
      <c r="H8" s="12">
        <v>2.31</v>
      </c>
    </row>
    <row r="9" spans="1:8" x14ac:dyDescent="0.25">
      <c r="A9" s="56"/>
      <c r="B9" s="6" t="s">
        <v>2</v>
      </c>
      <c r="C9" s="10">
        <v>206</v>
      </c>
      <c r="D9" s="10">
        <v>180</v>
      </c>
      <c r="E9" s="11">
        <v>0.87</v>
      </c>
      <c r="F9" s="10">
        <v>145</v>
      </c>
      <c r="G9" s="11">
        <v>0.7</v>
      </c>
      <c r="H9" s="12">
        <v>2.52</v>
      </c>
    </row>
    <row r="10" spans="1:8" x14ac:dyDescent="0.25">
      <c r="A10" s="56"/>
      <c r="B10" s="6" t="s">
        <v>3</v>
      </c>
      <c r="C10" s="10">
        <v>179</v>
      </c>
      <c r="D10" s="10">
        <v>152</v>
      </c>
      <c r="E10" s="11">
        <v>0.85</v>
      </c>
      <c r="F10" s="10">
        <v>119</v>
      </c>
      <c r="G10" s="11">
        <v>0.66</v>
      </c>
      <c r="H10" s="12">
        <v>2.54</v>
      </c>
    </row>
    <row r="11" spans="1:8" x14ac:dyDescent="0.25">
      <c r="A11" s="56"/>
      <c r="B11" s="6" t="s">
        <v>4</v>
      </c>
      <c r="C11" s="10">
        <v>209</v>
      </c>
      <c r="D11" s="10">
        <v>180</v>
      </c>
      <c r="E11" s="11">
        <v>0.86</v>
      </c>
      <c r="F11" s="10">
        <v>147</v>
      </c>
      <c r="G11" s="11">
        <v>0.7</v>
      </c>
      <c r="H11" s="12">
        <v>2.74</v>
      </c>
    </row>
    <row r="12" spans="1:8" x14ac:dyDescent="0.25">
      <c r="A12" s="56"/>
      <c r="B12" s="6" t="s">
        <v>5</v>
      </c>
      <c r="C12" s="10">
        <v>186</v>
      </c>
      <c r="D12" s="10">
        <v>161</v>
      </c>
      <c r="E12" s="11">
        <v>0.87</v>
      </c>
      <c r="F12" s="10">
        <v>136</v>
      </c>
      <c r="G12" s="11">
        <v>0.73</v>
      </c>
      <c r="H12" s="12">
        <v>2.75</v>
      </c>
    </row>
    <row r="13" spans="1:8" x14ac:dyDescent="0.25">
      <c r="A13" s="19"/>
      <c r="B13" s="20"/>
      <c r="C13" s="21"/>
      <c r="D13" s="21"/>
      <c r="E13" s="22"/>
      <c r="F13" s="21"/>
      <c r="G13" s="22"/>
      <c r="H13" s="23"/>
    </row>
    <row r="14" spans="1:8" ht="15" customHeight="1" x14ac:dyDescent="0.25">
      <c r="A14" s="62" t="s">
        <v>84</v>
      </c>
      <c r="B14" s="62"/>
      <c r="C14" s="62"/>
      <c r="D14" s="62"/>
      <c r="E14" s="62"/>
      <c r="F14" s="62"/>
      <c r="G14" s="62"/>
      <c r="H14" s="62"/>
    </row>
    <row r="15" spans="1:8" ht="15" customHeight="1" x14ac:dyDescent="0.25">
      <c r="A15" s="57"/>
      <c r="B15" s="57"/>
      <c r="C15" s="57"/>
      <c r="D15" s="57"/>
      <c r="E15" s="57"/>
      <c r="F15" s="57"/>
      <c r="G15" s="57"/>
      <c r="H15" s="57"/>
    </row>
    <row r="16" spans="1:8" ht="30" x14ac:dyDescent="0.25">
      <c r="A16" s="36" t="s">
        <v>11</v>
      </c>
      <c r="B16" s="37" t="s">
        <v>35</v>
      </c>
      <c r="C16" s="9" t="s">
        <v>36</v>
      </c>
      <c r="D16" s="9" t="s">
        <v>78</v>
      </c>
      <c r="E16" s="38" t="s">
        <v>79</v>
      </c>
      <c r="F16" s="9" t="s">
        <v>80</v>
      </c>
      <c r="G16" s="38" t="s">
        <v>37</v>
      </c>
      <c r="H16" s="39" t="s">
        <v>81</v>
      </c>
    </row>
    <row r="17" spans="1:8" x14ac:dyDescent="0.25">
      <c r="A17" s="63" t="s">
        <v>50</v>
      </c>
      <c r="B17" s="6" t="s">
        <v>1</v>
      </c>
      <c r="C17" s="10">
        <v>19</v>
      </c>
      <c r="D17" s="10">
        <v>13</v>
      </c>
      <c r="E17" s="11">
        <v>0.68421052631578949</v>
      </c>
      <c r="F17" s="10">
        <v>8</v>
      </c>
      <c r="G17" s="11">
        <v>0.42105263157894735</v>
      </c>
      <c r="H17" s="12">
        <v>1.5615384615384615</v>
      </c>
    </row>
    <row r="18" spans="1:8" x14ac:dyDescent="0.25">
      <c r="A18" s="64"/>
      <c r="B18" s="6" t="s">
        <v>2</v>
      </c>
      <c r="C18" s="10">
        <v>18</v>
      </c>
      <c r="D18" s="10">
        <v>16</v>
      </c>
      <c r="E18" s="11">
        <v>0.88888888888888884</v>
      </c>
      <c r="F18" s="10">
        <v>10</v>
      </c>
      <c r="G18" s="11">
        <v>0.55555555555555558</v>
      </c>
      <c r="H18" s="13">
        <v>1.79375</v>
      </c>
    </row>
    <row r="19" spans="1:8" x14ac:dyDescent="0.25">
      <c r="A19" s="64"/>
      <c r="B19" s="6" t="s">
        <v>3</v>
      </c>
      <c r="C19" s="10">
        <v>16</v>
      </c>
      <c r="D19" s="10">
        <v>10</v>
      </c>
      <c r="E19" s="11">
        <v>0.625</v>
      </c>
      <c r="F19" s="10">
        <v>6</v>
      </c>
      <c r="G19" s="11">
        <v>0.375</v>
      </c>
      <c r="H19" s="12">
        <v>1.9</v>
      </c>
    </row>
    <row r="20" spans="1:8" x14ac:dyDescent="0.25">
      <c r="A20" s="64"/>
      <c r="B20" s="6" t="s">
        <v>4</v>
      </c>
      <c r="C20" s="10">
        <v>12</v>
      </c>
      <c r="D20" s="10">
        <v>8</v>
      </c>
      <c r="E20" s="11">
        <v>0.66666666666666663</v>
      </c>
      <c r="F20" s="10">
        <v>5</v>
      </c>
      <c r="G20" s="11">
        <v>0.41666666666666669</v>
      </c>
      <c r="H20" s="12">
        <v>2.25</v>
      </c>
    </row>
    <row r="21" spans="1:8" x14ac:dyDescent="0.25">
      <c r="A21" s="65"/>
      <c r="B21" s="6" t="s">
        <v>5</v>
      </c>
      <c r="C21" s="10">
        <v>19</v>
      </c>
      <c r="D21" s="10">
        <v>18</v>
      </c>
      <c r="E21" s="11">
        <v>0.94736842105263153</v>
      </c>
      <c r="F21" s="10">
        <v>15</v>
      </c>
      <c r="G21" s="11">
        <v>0.78947368421052633</v>
      </c>
      <c r="H21" s="12">
        <v>2.7823529411764705</v>
      </c>
    </row>
    <row r="22" spans="1:8" x14ac:dyDescent="0.25">
      <c r="A22" s="61" t="s">
        <v>51</v>
      </c>
      <c r="B22" s="6" t="s">
        <v>1</v>
      </c>
      <c r="C22" s="10">
        <v>1</v>
      </c>
      <c r="D22" s="10">
        <v>0</v>
      </c>
      <c r="E22" s="11">
        <v>0</v>
      </c>
      <c r="F22" s="10">
        <v>0</v>
      </c>
      <c r="G22" s="11">
        <v>0</v>
      </c>
      <c r="H22" s="13" t="s">
        <v>14</v>
      </c>
    </row>
    <row r="23" spans="1:8" x14ac:dyDescent="0.25">
      <c r="A23" s="61"/>
      <c r="B23" s="6" t="s">
        <v>2</v>
      </c>
      <c r="C23" s="10">
        <v>0</v>
      </c>
      <c r="D23" s="14" t="s">
        <v>14</v>
      </c>
      <c r="E23" s="15" t="s">
        <v>14</v>
      </c>
      <c r="F23" s="14" t="s">
        <v>14</v>
      </c>
      <c r="G23" s="15" t="s">
        <v>14</v>
      </c>
      <c r="H23" s="14" t="s">
        <v>14</v>
      </c>
    </row>
    <row r="24" spans="1:8" x14ac:dyDescent="0.25">
      <c r="A24" s="61"/>
      <c r="B24" s="6" t="s">
        <v>3</v>
      </c>
      <c r="C24" s="16">
        <v>2</v>
      </c>
      <c r="D24" s="16">
        <v>2</v>
      </c>
      <c r="E24" s="11">
        <v>1</v>
      </c>
      <c r="F24" s="16">
        <v>2</v>
      </c>
      <c r="G24" s="11">
        <v>1</v>
      </c>
      <c r="H24" s="17">
        <v>3.5</v>
      </c>
    </row>
    <row r="25" spans="1:8" x14ac:dyDescent="0.25">
      <c r="A25" s="61"/>
      <c r="B25" s="6" t="s">
        <v>4</v>
      </c>
      <c r="C25" s="10">
        <v>3</v>
      </c>
      <c r="D25" s="10">
        <v>2</v>
      </c>
      <c r="E25" s="11">
        <v>0.66666666666666663</v>
      </c>
      <c r="F25" s="10">
        <v>2</v>
      </c>
      <c r="G25" s="11">
        <v>0.66666666666666663</v>
      </c>
      <c r="H25" s="12">
        <v>3.15</v>
      </c>
    </row>
    <row r="26" spans="1:8" x14ac:dyDescent="0.25">
      <c r="A26" s="61"/>
      <c r="B26" s="6" t="s">
        <v>5</v>
      </c>
      <c r="C26" s="10">
        <v>3</v>
      </c>
      <c r="D26" s="10">
        <v>3</v>
      </c>
      <c r="E26" s="11">
        <v>1</v>
      </c>
      <c r="F26" s="10">
        <v>3</v>
      </c>
      <c r="G26" s="11">
        <v>1</v>
      </c>
      <c r="H26" s="12">
        <v>3</v>
      </c>
    </row>
    <row r="27" spans="1:8" x14ac:dyDescent="0.25">
      <c r="A27" s="56" t="s">
        <v>15</v>
      </c>
      <c r="B27" s="6" t="s">
        <v>1</v>
      </c>
      <c r="C27" s="10">
        <v>24</v>
      </c>
      <c r="D27" s="10">
        <v>17</v>
      </c>
      <c r="E27" s="11">
        <v>0.70833333333333337</v>
      </c>
      <c r="F27" s="10">
        <v>16</v>
      </c>
      <c r="G27" s="11">
        <v>0.66666666666666663</v>
      </c>
      <c r="H27" s="12">
        <v>3.1529411764705881</v>
      </c>
    </row>
    <row r="28" spans="1:8" x14ac:dyDescent="0.25">
      <c r="A28" s="56"/>
      <c r="B28" s="6" t="s">
        <v>2</v>
      </c>
      <c r="C28" s="10">
        <v>24</v>
      </c>
      <c r="D28" s="10">
        <v>24</v>
      </c>
      <c r="E28" s="11">
        <v>1</v>
      </c>
      <c r="F28" s="10">
        <v>20</v>
      </c>
      <c r="G28" s="11">
        <v>0.83333333333333337</v>
      </c>
      <c r="H28" s="12">
        <v>2.7086956521739132</v>
      </c>
    </row>
    <row r="29" spans="1:8" x14ac:dyDescent="0.25">
      <c r="A29" s="56"/>
      <c r="B29" s="6" t="s">
        <v>3</v>
      </c>
      <c r="C29" s="16">
        <v>21</v>
      </c>
      <c r="D29" s="16">
        <v>19</v>
      </c>
      <c r="E29" s="11">
        <v>0.90476190476190477</v>
      </c>
      <c r="F29" s="16">
        <v>17</v>
      </c>
      <c r="G29" s="11">
        <v>0.80952380952380953</v>
      </c>
      <c r="H29" s="17">
        <v>3.1052631578947367</v>
      </c>
    </row>
    <row r="30" spans="1:8" x14ac:dyDescent="0.25">
      <c r="A30" s="56"/>
      <c r="B30" s="6" t="s">
        <v>4</v>
      </c>
      <c r="C30" s="16">
        <v>28</v>
      </c>
      <c r="D30" s="16">
        <v>27</v>
      </c>
      <c r="E30" s="11">
        <v>0.9642857142857143</v>
      </c>
      <c r="F30" s="16">
        <v>23</v>
      </c>
      <c r="G30" s="11">
        <v>0.8214285714285714</v>
      </c>
      <c r="H30" s="17">
        <v>2.9925925925925929</v>
      </c>
    </row>
    <row r="31" spans="1:8" x14ac:dyDescent="0.25">
      <c r="A31" s="56"/>
      <c r="B31" s="6" t="s">
        <v>5</v>
      </c>
      <c r="C31" s="10">
        <v>26</v>
      </c>
      <c r="D31" s="10">
        <v>22</v>
      </c>
      <c r="E31" s="11">
        <v>0.84615384615384615</v>
      </c>
      <c r="F31" s="10">
        <v>20</v>
      </c>
      <c r="G31" s="11">
        <v>0.76923076923076927</v>
      </c>
      <c r="H31" s="12">
        <v>3.2681818181818181</v>
      </c>
    </row>
    <row r="32" spans="1:8" ht="30.2" customHeight="1" x14ac:dyDescent="0.25">
      <c r="A32" s="36" t="s">
        <v>11</v>
      </c>
      <c r="B32" s="37" t="s">
        <v>35</v>
      </c>
      <c r="C32" s="9" t="s">
        <v>36</v>
      </c>
      <c r="D32" s="9" t="s">
        <v>78</v>
      </c>
      <c r="E32" s="38" t="s">
        <v>79</v>
      </c>
      <c r="F32" s="9" t="s">
        <v>80</v>
      </c>
      <c r="G32" s="38" t="s">
        <v>37</v>
      </c>
      <c r="H32" s="39" t="s">
        <v>81</v>
      </c>
    </row>
    <row r="33" spans="1:8" x14ac:dyDescent="0.25">
      <c r="A33" s="56" t="s">
        <v>16</v>
      </c>
      <c r="B33" s="6" t="s">
        <v>1</v>
      </c>
      <c r="C33" s="10">
        <v>10</v>
      </c>
      <c r="D33" s="10">
        <v>7</v>
      </c>
      <c r="E33" s="11">
        <v>0.7</v>
      </c>
      <c r="F33" s="10">
        <v>4</v>
      </c>
      <c r="G33" s="11">
        <v>0.4</v>
      </c>
      <c r="H33" s="12">
        <v>1.5714285714285714</v>
      </c>
    </row>
    <row r="34" spans="1:8" x14ac:dyDescent="0.25">
      <c r="A34" s="56"/>
      <c r="B34" s="6" t="s">
        <v>2</v>
      </c>
      <c r="C34" s="10">
        <v>8</v>
      </c>
      <c r="D34" s="10">
        <v>8</v>
      </c>
      <c r="E34" s="11">
        <v>1</v>
      </c>
      <c r="F34" s="10">
        <v>7</v>
      </c>
      <c r="G34" s="11">
        <v>0.875</v>
      </c>
      <c r="H34" s="12">
        <v>2.2875000000000001</v>
      </c>
    </row>
    <row r="35" spans="1:8" x14ac:dyDescent="0.25">
      <c r="A35" s="56"/>
      <c r="B35" s="6" t="s">
        <v>3</v>
      </c>
      <c r="C35" s="10">
        <v>16</v>
      </c>
      <c r="D35" s="10">
        <v>14</v>
      </c>
      <c r="E35" s="11">
        <v>0.875</v>
      </c>
      <c r="F35" s="10">
        <v>13</v>
      </c>
      <c r="G35" s="11">
        <v>0.8125</v>
      </c>
      <c r="H35" s="18">
        <v>3.1214285714285714</v>
      </c>
    </row>
    <row r="36" spans="1:8" x14ac:dyDescent="0.25">
      <c r="A36" s="56"/>
      <c r="B36" s="6" t="s">
        <v>4</v>
      </c>
      <c r="C36" s="10">
        <v>12</v>
      </c>
      <c r="D36" s="10">
        <v>11</v>
      </c>
      <c r="E36" s="11">
        <v>0.91666666666666663</v>
      </c>
      <c r="F36" s="10">
        <v>7</v>
      </c>
      <c r="G36" s="11">
        <v>0.58333333333333337</v>
      </c>
      <c r="H36" s="12">
        <v>2.4545454545454546</v>
      </c>
    </row>
    <row r="37" spans="1:8" x14ac:dyDescent="0.25">
      <c r="A37" s="56"/>
      <c r="B37" s="6" t="s">
        <v>5</v>
      </c>
      <c r="C37" s="10">
        <v>10</v>
      </c>
      <c r="D37" s="10">
        <v>8</v>
      </c>
      <c r="E37" s="11">
        <v>0.8</v>
      </c>
      <c r="F37" s="10">
        <v>7</v>
      </c>
      <c r="G37" s="11">
        <v>0.7</v>
      </c>
      <c r="H37" s="12">
        <v>2.7875000000000001</v>
      </c>
    </row>
    <row r="38" spans="1:8" x14ac:dyDescent="0.25">
      <c r="A38" s="56" t="s">
        <v>17</v>
      </c>
      <c r="B38" s="6" t="s">
        <v>1</v>
      </c>
      <c r="C38" s="10">
        <v>92</v>
      </c>
      <c r="D38" s="10">
        <v>67</v>
      </c>
      <c r="E38" s="11">
        <v>0.72826086956521741</v>
      </c>
      <c r="F38" s="10">
        <v>46</v>
      </c>
      <c r="G38" s="11">
        <v>0.5</v>
      </c>
      <c r="H38" s="12">
        <v>2.0567164179104478</v>
      </c>
    </row>
    <row r="39" spans="1:8" x14ac:dyDescent="0.25">
      <c r="A39" s="56"/>
      <c r="B39" s="6" t="s">
        <v>2</v>
      </c>
      <c r="C39" s="10">
        <v>113</v>
      </c>
      <c r="D39" s="10">
        <v>93</v>
      </c>
      <c r="E39" s="11">
        <v>0.82300884955752207</v>
      </c>
      <c r="F39" s="10">
        <v>68</v>
      </c>
      <c r="G39" s="11">
        <v>0.60176991150442483</v>
      </c>
      <c r="H39" s="12">
        <v>2.204301075268817</v>
      </c>
    </row>
    <row r="40" spans="1:8" x14ac:dyDescent="0.25">
      <c r="A40" s="56"/>
      <c r="B40" s="6" t="s">
        <v>3</v>
      </c>
      <c r="C40" s="10">
        <v>115</v>
      </c>
      <c r="D40" s="10">
        <v>101</v>
      </c>
      <c r="E40" s="11">
        <v>0.87826086956521743</v>
      </c>
      <c r="F40" s="10">
        <v>77</v>
      </c>
      <c r="G40" s="11">
        <v>0.66956521739130437</v>
      </c>
      <c r="H40" s="12">
        <v>2.2891089108910894</v>
      </c>
    </row>
    <row r="41" spans="1:8" x14ac:dyDescent="0.25">
      <c r="A41" s="56"/>
      <c r="B41" s="6" t="s">
        <v>4</v>
      </c>
      <c r="C41" s="10">
        <v>120</v>
      </c>
      <c r="D41" s="10">
        <v>94</v>
      </c>
      <c r="E41" s="11">
        <v>0.78333333333333333</v>
      </c>
      <c r="F41" s="10">
        <v>73</v>
      </c>
      <c r="G41" s="11">
        <v>0.60833333333333328</v>
      </c>
      <c r="H41" s="12">
        <v>2.5840425531914897</v>
      </c>
    </row>
    <row r="42" spans="1:8" x14ac:dyDescent="0.25">
      <c r="A42" s="56"/>
      <c r="B42" s="6" t="s">
        <v>5</v>
      </c>
      <c r="C42" s="10">
        <v>109</v>
      </c>
      <c r="D42" s="10">
        <v>79</v>
      </c>
      <c r="E42" s="11">
        <v>0.72477064220183485</v>
      </c>
      <c r="F42" s="10">
        <v>63</v>
      </c>
      <c r="G42" s="11">
        <v>0.57798165137614677</v>
      </c>
      <c r="H42" s="25">
        <v>2.551898734177215</v>
      </c>
    </row>
    <row r="43" spans="1:8" x14ac:dyDescent="0.25">
      <c r="A43" s="56" t="s">
        <v>18</v>
      </c>
      <c r="B43" s="6" t="s">
        <v>1</v>
      </c>
      <c r="C43" s="10">
        <v>2</v>
      </c>
      <c r="D43" s="10">
        <v>2</v>
      </c>
      <c r="E43" s="11">
        <v>1</v>
      </c>
      <c r="F43" s="10">
        <v>2</v>
      </c>
      <c r="G43" s="11">
        <v>1</v>
      </c>
      <c r="H43" s="12">
        <v>3.5</v>
      </c>
    </row>
    <row r="44" spans="1:8" x14ac:dyDescent="0.25">
      <c r="A44" s="56"/>
      <c r="B44" s="6" t="s">
        <v>2</v>
      </c>
      <c r="C44" s="10">
        <v>2</v>
      </c>
      <c r="D44" s="10">
        <v>2</v>
      </c>
      <c r="E44" s="11">
        <v>1</v>
      </c>
      <c r="F44" s="10">
        <v>1</v>
      </c>
      <c r="G44" s="11">
        <v>0.5</v>
      </c>
      <c r="H44" s="12">
        <v>1.5</v>
      </c>
    </row>
    <row r="45" spans="1:8" x14ac:dyDescent="0.25">
      <c r="A45" s="56"/>
      <c r="B45" s="6" t="s">
        <v>3</v>
      </c>
      <c r="C45" s="10">
        <v>2</v>
      </c>
      <c r="D45" s="10">
        <v>2</v>
      </c>
      <c r="E45" s="11">
        <v>1</v>
      </c>
      <c r="F45" s="10">
        <v>0</v>
      </c>
      <c r="G45" s="11">
        <v>0</v>
      </c>
      <c r="H45" s="12">
        <v>1</v>
      </c>
    </row>
    <row r="46" spans="1:8" x14ac:dyDescent="0.25">
      <c r="A46" s="56"/>
      <c r="B46" s="6" t="s">
        <v>4</v>
      </c>
      <c r="C46" s="10">
        <v>1</v>
      </c>
      <c r="D46" s="10">
        <v>0</v>
      </c>
      <c r="E46" s="11">
        <v>0</v>
      </c>
      <c r="F46" s="10">
        <v>0</v>
      </c>
      <c r="G46" s="11">
        <v>0</v>
      </c>
      <c r="H46" s="14" t="s">
        <v>14</v>
      </c>
    </row>
    <row r="47" spans="1:8" x14ac:dyDescent="0.25">
      <c r="A47" s="56"/>
      <c r="B47" s="6" t="s">
        <v>5</v>
      </c>
      <c r="C47" s="10">
        <v>0</v>
      </c>
      <c r="D47" s="14" t="s">
        <v>14</v>
      </c>
      <c r="E47" s="11" t="s">
        <v>14</v>
      </c>
      <c r="F47" s="14" t="s">
        <v>14</v>
      </c>
      <c r="G47" s="11" t="s">
        <v>14</v>
      </c>
      <c r="H47" s="14" t="s">
        <v>14</v>
      </c>
    </row>
    <row r="48" spans="1:8" x14ac:dyDescent="0.25">
      <c r="A48" s="61" t="s">
        <v>52</v>
      </c>
      <c r="B48" s="6" t="s">
        <v>1</v>
      </c>
      <c r="C48" s="10">
        <v>196</v>
      </c>
      <c r="D48" s="10">
        <v>165</v>
      </c>
      <c r="E48" s="11">
        <v>0.84183673469387754</v>
      </c>
      <c r="F48" s="10">
        <v>141</v>
      </c>
      <c r="G48" s="11">
        <v>0.71938775510204078</v>
      </c>
      <c r="H48" s="12">
        <v>2.6909090909090909</v>
      </c>
    </row>
    <row r="49" spans="1:8" x14ac:dyDescent="0.25">
      <c r="A49" s="61"/>
      <c r="B49" s="6" t="s">
        <v>2</v>
      </c>
      <c r="C49" s="10">
        <v>193</v>
      </c>
      <c r="D49" s="10">
        <v>169</v>
      </c>
      <c r="E49" s="11">
        <v>0.87564766839378239</v>
      </c>
      <c r="F49" s="10">
        <v>149</v>
      </c>
      <c r="G49" s="11">
        <v>0.772020725388601</v>
      </c>
      <c r="H49" s="12">
        <v>2.8431952662721893</v>
      </c>
    </row>
    <row r="50" spans="1:8" x14ac:dyDescent="0.25">
      <c r="A50" s="61"/>
      <c r="B50" s="6" t="s">
        <v>3</v>
      </c>
      <c r="C50" s="10">
        <v>181</v>
      </c>
      <c r="D50" s="10">
        <v>153</v>
      </c>
      <c r="E50" s="11">
        <v>0.84530386740331487</v>
      </c>
      <c r="F50" s="10">
        <v>134</v>
      </c>
      <c r="G50" s="11">
        <v>0.74033149171270718</v>
      </c>
      <c r="H50" s="12">
        <v>2.8588235294117648</v>
      </c>
    </row>
    <row r="51" spans="1:8" x14ac:dyDescent="0.25">
      <c r="A51" s="61"/>
      <c r="B51" s="6" t="s">
        <v>4</v>
      </c>
      <c r="C51" s="10">
        <v>199</v>
      </c>
      <c r="D51" s="10">
        <v>175</v>
      </c>
      <c r="E51" s="11">
        <v>0.87939698492462315</v>
      </c>
      <c r="F51" s="10">
        <v>150</v>
      </c>
      <c r="G51" s="11">
        <v>0.75376884422110557</v>
      </c>
      <c r="H51" s="12">
        <v>2.8879999999999999</v>
      </c>
    </row>
    <row r="52" spans="1:8" x14ac:dyDescent="0.25">
      <c r="A52" s="61"/>
      <c r="B52" s="6" t="s">
        <v>5</v>
      </c>
      <c r="C52" s="10">
        <v>199</v>
      </c>
      <c r="D52" s="10">
        <v>182</v>
      </c>
      <c r="E52" s="11">
        <v>0.914572864321608</v>
      </c>
      <c r="F52" s="10">
        <v>162</v>
      </c>
      <c r="G52" s="11">
        <v>0.81407035175879394</v>
      </c>
      <c r="H52" s="12">
        <v>2.9734806629834254</v>
      </c>
    </row>
    <row r="53" spans="1:8" x14ac:dyDescent="0.25">
      <c r="A53" s="61" t="s">
        <v>53</v>
      </c>
      <c r="B53" s="6" t="s">
        <v>1</v>
      </c>
      <c r="C53" s="10">
        <v>30</v>
      </c>
      <c r="D53" s="10">
        <v>22</v>
      </c>
      <c r="E53" s="11">
        <v>0.73333333333333328</v>
      </c>
      <c r="F53" s="10">
        <v>18</v>
      </c>
      <c r="G53" s="11">
        <v>0.6</v>
      </c>
      <c r="H53" s="12">
        <v>2.4681818181818183</v>
      </c>
    </row>
    <row r="54" spans="1:8" x14ac:dyDescent="0.25">
      <c r="A54" s="61"/>
      <c r="B54" s="6" t="s">
        <v>2</v>
      </c>
      <c r="C54" s="10">
        <v>32</v>
      </c>
      <c r="D54" s="10">
        <v>27</v>
      </c>
      <c r="E54" s="11">
        <v>0.84375</v>
      </c>
      <c r="F54" s="10">
        <v>18</v>
      </c>
      <c r="G54" s="11">
        <v>0.5625</v>
      </c>
      <c r="H54" s="12">
        <v>2.3074074074074074</v>
      </c>
    </row>
    <row r="55" spans="1:8" x14ac:dyDescent="0.25">
      <c r="A55" s="61"/>
      <c r="B55" s="6" t="s">
        <v>3</v>
      </c>
      <c r="C55" s="10">
        <v>28</v>
      </c>
      <c r="D55" s="10">
        <v>22</v>
      </c>
      <c r="E55" s="11">
        <v>0.7857142857142857</v>
      </c>
      <c r="F55" s="10">
        <v>20</v>
      </c>
      <c r="G55" s="11">
        <v>0.7142857142857143</v>
      </c>
      <c r="H55" s="12">
        <v>3.0590909090909091</v>
      </c>
    </row>
    <row r="56" spans="1:8" x14ac:dyDescent="0.25">
      <c r="A56" s="61"/>
      <c r="B56" s="6" t="s">
        <v>4</v>
      </c>
      <c r="C56" s="10">
        <v>43</v>
      </c>
      <c r="D56" s="10">
        <v>37</v>
      </c>
      <c r="E56" s="11">
        <v>0.86046511627906974</v>
      </c>
      <c r="F56" s="10">
        <v>33</v>
      </c>
      <c r="G56" s="11">
        <v>0.76744186046511631</v>
      </c>
      <c r="H56" s="12">
        <v>2.810810810810811</v>
      </c>
    </row>
    <row r="57" spans="1:8" x14ac:dyDescent="0.25">
      <c r="A57" s="61"/>
      <c r="B57" s="6" t="s">
        <v>5</v>
      </c>
      <c r="C57" s="10">
        <v>27</v>
      </c>
      <c r="D57" s="10">
        <v>26</v>
      </c>
      <c r="E57" s="11">
        <v>0.96296296296296291</v>
      </c>
      <c r="F57" s="10">
        <v>21</v>
      </c>
      <c r="G57" s="11">
        <v>0.77777777777777779</v>
      </c>
      <c r="H57" s="12">
        <v>2.703846153846154</v>
      </c>
    </row>
    <row r="58" spans="1:8" x14ac:dyDescent="0.25">
      <c r="A58" s="61" t="s">
        <v>54</v>
      </c>
      <c r="B58" s="6" t="s">
        <v>1</v>
      </c>
      <c r="C58" s="10">
        <v>19</v>
      </c>
      <c r="D58" s="10">
        <v>15</v>
      </c>
      <c r="E58" s="11">
        <v>0.78947368421052633</v>
      </c>
      <c r="F58" s="10">
        <v>12</v>
      </c>
      <c r="G58" s="11">
        <v>0.63157894736842102</v>
      </c>
      <c r="H58" s="12">
        <v>2.4666666666666668</v>
      </c>
    </row>
    <row r="59" spans="1:8" x14ac:dyDescent="0.25">
      <c r="A59" s="61"/>
      <c r="B59" s="6" t="s">
        <v>2</v>
      </c>
      <c r="C59" s="10">
        <v>11</v>
      </c>
      <c r="D59" s="10">
        <v>9</v>
      </c>
      <c r="E59" s="11">
        <v>0.81818181818181823</v>
      </c>
      <c r="F59" s="10">
        <v>7</v>
      </c>
      <c r="G59" s="11">
        <v>0.63636363636363635</v>
      </c>
      <c r="H59" s="12">
        <v>3.0333333333333337</v>
      </c>
    </row>
    <row r="60" spans="1:8" x14ac:dyDescent="0.25">
      <c r="A60" s="61"/>
      <c r="B60" s="6" t="s">
        <v>3</v>
      </c>
      <c r="C60" s="10">
        <v>4</v>
      </c>
      <c r="D60" s="10">
        <v>2</v>
      </c>
      <c r="E60" s="11">
        <v>0.5</v>
      </c>
      <c r="F60" s="10">
        <v>2</v>
      </c>
      <c r="G60" s="11">
        <v>0.5</v>
      </c>
      <c r="H60" s="12">
        <v>2</v>
      </c>
    </row>
    <row r="61" spans="1:8" x14ac:dyDescent="0.25">
      <c r="A61" s="61"/>
      <c r="B61" s="6" t="s">
        <v>4</v>
      </c>
      <c r="C61" s="10">
        <v>7</v>
      </c>
      <c r="D61" s="10">
        <v>6</v>
      </c>
      <c r="E61" s="11">
        <v>0.8571428571428571</v>
      </c>
      <c r="F61" s="10">
        <v>6</v>
      </c>
      <c r="G61" s="11">
        <v>0.8571428571428571</v>
      </c>
      <c r="H61" s="12">
        <v>3.5</v>
      </c>
    </row>
    <row r="62" spans="1:8" x14ac:dyDescent="0.25">
      <c r="A62" s="61"/>
      <c r="B62" s="6" t="s">
        <v>5</v>
      </c>
      <c r="C62" s="10">
        <v>9</v>
      </c>
      <c r="D62" s="10">
        <v>7</v>
      </c>
      <c r="E62" s="11">
        <v>0.77777777777777779</v>
      </c>
      <c r="F62" s="10">
        <v>7</v>
      </c>
      <c r="G62" s="11">
        <v>0.77777777777777779</v>
      </c>
      <c r="H62" s="12">
        <v>3</v>
      </c>
    </row>
  </sheetData>
  <mergeCells count="13">
    <mergeCell ref="A1:H1"/>
    <mergeCell ref="A14:H15"/>
    <mergeCell ref="A33:A37"/>
    <mergeCell ref="A3:A7"/>
    <mergeCell ref="A8:A12"/>
    <mergeCell ref="A17:A21"/>
    <mergeCell ref="A22:A26"/>
    <mergeCell ref="A27:A31"/>
    <mergeCell ref="A38:A42"/>
    <mergeCell ref="A43:A47"/>
    <mergeCell ref="A48:A52"/>
    <mergeCell ref="A53:A57"/>
    <mergeCell ref="A58:A62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"/>
  <sheetViews>
    <sheetView view="pageLayout" zoomScaleNormal="100" workbookViewId="0">
      <selection activeCell="C2" sqref="C1:H5"/>
    </sheetView>
  </sheetViews>
  <sheetFormatPr defaultColWidth="9.140625" defaultRowHeight="15" x14ac:dyDescent="0.25"/>
  <cols>
    <col min="1" max="2" width="12.7109375" customWidth="1"/>
    <col min="3" max="3" width="23.28515625" customWidth="1"/>
    <col min="9" max="10" width="12.7109375" customWidth="1"/>
  </cols>
  <sheetData>
    <row r="1" spans="3:8" ht="31.5" customHeight="1" x14ac:dyDescent="0.25">
      <c r="C1" s="62" t="s">
        <v>86</v>
      </c>
      <c r="D1" s="66"/>
      <c r="E1" s="66"/>
      <c r="F1" s="66"/>
      <c r="G1" s="66"/>
      <c r="H1" s="66"/>
    </row>
    <row r="2" spans="3:8" ht="18" customHeight="1" x14ac:dyDescent="0.25">
      <c r="C2" s="67" t="s">
        <v>77</v>
      </c>
      <c r="D2" s="52" t="s">
        <v>87</v>
      </c>
      <c r="E2" s="52"/>
      <c r="F2" s="52"/>
      <c r="G2" s="52"/>
      <c r="H2" s="52"/>
    </row>
    <row r="3" spans="3:8" ht="18" customHeight="1" x14ac:dyDescent="0.25">
      <c r="C3" s="67"/>
      <c r="D3" s="37" t="s">
        <v>66</v>
      </c>
      <c r="E3" s="37" t="s">
        <v>67</v>
      </c>
      <c r="F3" s="37" t="s">
        <v>68</v>
      </c>
      <c r="G3" s="37" t="s">
        <v>69</v>
      </c>
      <c r="H3" s="37" t="s">
        <v>70</v>
      </c>
    </row>
    <row r="4" spans="3:8" x14ac:dyDescent="0.25">
      <c r="C4" s="28" t="s">
        <v>65</v>
      </c>
      <c r="D4" s="6">
        <v>10</v>
      </c>
      <c r="E4" s="6">
        <v>9</v>
      </c>
      <c r="F4" s="6">
        <v>4</v>
      </c>
      <c r="G4" s="6">
        <v>11</v>
      </c>
      <c r="H4" s="6">
        <v>10</v>
      </c>
    </row>
    <row r="5" spans="3:8" x14ac:dyDescent="0.25">
      <c r="C5" s="28" t="s">
        <v>71</v>
      </c>
      <c r="D5" s="6">
        <v>10</v>
      </c>
      <c r="E5" s="6">
        <v>11</v>
      </c>
      <c r="F5" s="6">
        <v>13</v>
      </c>
      <c r="G5" s="6">
        <v>14</v>
      </c>
      <c r="H5" s="6">
        <v>8</v>
      </c>
    </row>
  </sheetData>
  <mergeCells count="3">
    <mergeCell ref="C1:H1"/>
    <mergeCell ref="D2:H2"/>
    <mergeCell ref="C2:C3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Layout" zoomScaleNormal="100" workbookViewId="0">
      <selection activeCell="D2" sqref="A1:K7"/>
    </sheetView>
  </sheetViews>
  <sheetFormatPr defaultRowHeight="15" x14ac:dyDescent="0.25"/>
  <cols>
    <col min="1" max="1" width="15.42578125" customWidth="1"/>
    <col min="2" max="11" width="11.7109375" customWidth="1"/>
  </cols>
  <sheetData>
    <row r="1" spans="1:11" ht="30" customHeight="1" x14ac:dyDescent="0.25">
      <c r="A1" s="57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5" x14ac:dyDescent="0.25">
      <c r="A2" s="24" t="s">
        <v>35</v>
      </c>
      <c r="B2" s="9" t="s">
        <v>55</v>
      </c>
      <c r="C2" s="9" t="s">
        <v>56</v>
      </c>
      <c r="D2" s="9" t="s">
        <v>57</v>
      </c>
      <c r="E2" s="9" t="s">
        <v>58</v>
      </c>
      <c r="F2" s="9" t="s">
        <v>59</v>
      </c>
      <c r="G2" s="9" t="s">
        <v>60</v>
      </c>
      <c r="H2" s="9" t="s">
        <v>61</v>
      </c>
      <c r="I2" s="9" t="s">
        <v>62</v>
      </c>
      <c r="J2" s="9" t="s">
        <v>63</v>
      </c>
      <c r="K2" s="9" t="s">
        <v>64</v>
      </c>
    </row>
    <row r="3" spans="1:11" x14ac:dyDescent="0.25">
      <c r="A3" s="28" t="s">
        <v>1</v>
      </c>
      <c r="B3" s="47">
        <v>10</v>
      </c>
      <c r="C3" s="48">
        <v>1456.9996560000002</v>
      </c>
      <c r="D3" s="49">
        <f>C3/F3</f>
        <v>606.57770857618652</v>
      </c>
      <c r="E3" s="48">
        <v>48.5666552</v>
      </c>
      <c r="F3" s="48">
        <v>2.4020000000000001</v>
      </c>
      <c r="G3" s="50">
        <v>1.5350000000000001</v>
      </c>
      <c r="H3" s="49">
        <f>E3/F3</f>
        <v>20.219256952539549</v>
      </c>
      <c r="I3" s="47">
        <v>391</v>
      </c>
      <c r="J3" s="47">
        <v>480</v>
      </c>
      <c r="K3" s="51">
        <v>0.81458333333333333</v>
      </c>
    </row>
    <row r="4" spans="1:11" x14ac:dyDescent="0.25">
      <c r="A4" s="28" t="s">
        <v>2</v>
      </c>
      <c r="B4" s="47">
        <v>10</v>
      </c>
      <c r="C4" s="48">
        <v>1501.8996480000001</v>
      </c>
      <c r="D4" s="49">
        <f t="shared" ref="D4:D7" si="0">C4/F4</f>
        <v>625.27046128226482</v>
      </c>
      <c r="E4" s="48">
        <v>50.063321600000009</v>
      </c>
      <c r="F4" s="48">
        <v>2.4020000000000001</v>
      </c>
      <c r="G4" s="50">
        <v>1.468</v>
      </c>
      <c r="H4" s="49">
        <f t="shared" ref="H4:H7" si="1">E4/F4</f>
        <v>20.842348709408828</v>
      </c>
      <c r="I4" s="47">
        <v>398</v>
      </c>
      <c r="J4" s="47">
        <v>480</v>
      </c>
      <c r="K4" s="51">
        <v>0.82916666666666672</v>
      </c>
    </row>
    <row r="5" spans="1:11" x14ac:dyDescent="0.25">
      <c r="A5" s="28" t="s">
        <v>3</v>
      </c>
      <c r="B5" s="47">
        <v>10</v>
      </c>
      <c r="C5" s="48">
        <v>1429.9996739999999</v>
      </c>
      <c r="D5" s="49">
        <f t="shared" si="0"/>
        <v>595.33708326394662</v>
      </c>
      <c r="E5" s="48">
        <v>47.666655800000001</v>
      </c>
      <c r="F5" s="48">
        <v>2.4020000000000001</v>
      </c>
      <c r="G5" s="50">
        <v>1.335</v>
      </c>
      <c r="H5" s="49">
        <f t="shared" si="1"/>
        <v>19.844569442131558</v>
      </c>
      <c r="I5" s="47">
        <v>383</v>
      </c>
      <c r="J5" s="47">
        <v>480</v>
      </c>
      <c r="K5" s="51">
        <v>0.79791666666666672</v>
      </c>
    </row>
    <row r="6" spans="1:11" x14ac:dyDescent="0.25">
      <c r="A6" s="28" t="s">
        <v>4</v>
      </c>
      <c r="B6" s="47">
        <v>10</v>
      </c>
      <c r="C6" s="48">
        <v>1614.7996619999999</v>
      </c>
      <c r="D6" s="49">
        <f t="shared" si="0"/>
        <v>654.58659126839336</v>
      </c>
      <c r="E6" s="48">
        <v>53.826655399999993</v>
      </c>
      <c r="F6" s="48">
        <v>2.4669000000000003</v>
      </c>
      <c r="G6" s="50">
        <v>1.2667999999999999</v>
      </c>
      <c r="H6" s="49">
        <f t="shared" si="1"/>
        <v>21.819553042279779</v>
      </c>
      <c r="I6" s="47">
        <v>423</v>
      </c>
      <c r="J6" s="47">
        <v>489</v>
      </c>
      <c r="K6" s="51">
        <v>0.86503067484662577</v>
      </c>
    </row>
    <row r="7" spans="1:11" x14ac:dyDescent="0.25">
      <c r="A7" s="28" t="s">
        <v>5</v>
      </c>
      <c r="B7" s="47">
        <v>10</v>
      </c>
      <c r="C7" s="48">
        <v>1558.3996530000002</v>
      </c>
      <c r="D7" s="49">
        <f t="shared" si="0"/>
        <v>615.09301113040738</v>
      </c>
      <c r="E7" s="48">
        <v>51.946655100000001</v>
      </c>
      <c r="F7" s="48">
        <v>2.5336000000000003</v>
      </c>
      <c r="G7" s="50">
        <v>1.6001999999999998</v>
      </c>
      <c r="H7" s="49">
        <f t="shared" si="1"/>
        <v>20.503100371013577</v>
      </c>
      <c r="I7" s="47">
        <v>402</v>
      </c>
      <c r="J7" s="47">
        <v>536</v>
      </c>
      <c r="K7" s="51">
        <v>0.75</v>
      </c>
    </row>
  </sheetData>
  <mergeCells count="1">
    <mergeCell ref="A1:K1"/>
  </mergeCells>
  <pageMargins left="0.7" right="0.7" top="0.75" bottom="0.75" header="0.3" footer="0.3"/>
  <pageSetup scale="92"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2017-09-26T21:47:02Z</cp:lastPrinted>
  <dcterms:created xsi:type="dcterms:W3CDTF">2017-09-01T20:57:23Z</dcterms:created>
  <dcterms:modified xsi:type="dcterms:W3CDTF">2018-01-29T17:45:02Z</dcterms:modified>
</cp:coreProperties>
</file>